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ыньги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64" i="1" l="1"/>
  <c r="D65" i="1" s="1"/>
  <c r="E64" i="1"/>
  <c r="E65" i="1" s="1"/>
  <c r="F64" i="1"/>
  <c r="F65" i="1" s="1"/>
  <c r="G64" i="1"/>
  <c r="G65" i="1" s="1"/>
  <c r="H64" i="1"/>
  <c r="H65" i="1" s="1"/>
  <c r="I64" i="1"/>
  <c r="I65" i="1" s="1"/>
  <c r="J64" i="1"/>
  <c r="J65" i="1" s="1"/>
  <c r="K64" i="1"/>
  <c r="K65" i="1" s="1"/>
  <c r="C196" i="1" l="1"/>
  <c r="C195" i="1"/>
  <c r="C193" i="1"/>
  <c r="C175" i="1"/>
  <c r="C157" i="1"/>
  <c r="C140" i="1"/>
  <c r="C121" i="1"/>
  <c r="C102" i="1"/>
  <c r="C84" i="1"/>
  <c r="C65" i="1"/>
  <c r="C47" i="1"/>
  <c r="C28" i="1"/>
  <c r="C194" i="1" l="1"/>
  <c r="C197" i="1" s="1"/>
  <c r="K192" i="1"/>
  <c r="J192" i="1"/>
  <c r="I192" i="1"/>
  <c r="H192" i="1"/>
  <c r="G192" i="1"/>
  <c r="F192" i="1"/>
  <c r="E192" i="1"/>
  <c r="D192" i="1"/>
  <c r="K183" i="1"/>
  <c r="K193" i="1" s="1"/>
  <c r="J183" i="1"/>
  <c r="J193" i="1" s="1"/>
  <c r="I183" i="1"/>
  <c r="I193" i="1" s="1"/>
  <c r="H183" i="1"/>
  <c r="H193" i="1" s="1"/>
  <c r="G183" i="1"/>
  <c r="F183" i="1"/>
  <c r="F193" i="1" s="1"/>
  <c r="E183" i="1"/>
  <c r="E193" i="1" s="1"/>
  <c r="D183" i="1"/>
  <c r="K174" i="1"/>
  <c r="J174" i="1"/>
  <c r="I174" i="1"/>
  <c r="H174" i="1"/>
  <c r="G174" i="1"/>
  <c r="F174" i="1"/>
  <c r="E174" i="1"/>
  <c r="D174" i="1"/>
  <c r="K165" i="1"/>
  <c r="J165" i="1"/>
  <c r="J175" i="1" s="1"/>
  <c r="I165" i="1"/>
  <c r="I175" i="1" s="1"/>
  <c r="H165" i="1"/>
  <c r="G165" i="1"/>
  <c r="F165" i="1"/>
  <c r="F175" i="1" s="1"/>
  <c r="E165" i="1"/>
  <c r="D165" i="1"/>
  <c r="D175" i="1" s="1"/>
  <c r="K156" i="1"/>
  <c r="J156" i="1"/>
  <c r="I156" i="1"/>
  <c r="H156" i="1"/>
  <c r="G156" i="1"/>
  <c r="F156" i="1"/>
  <c r="E156" i="1"/>
  <c r="D156" i="1"/>
  <c r="K147" i="1"/>
  <c r="J147" i="1"/>
  <c r="I147" i="1"/>
  <c r="H147" i="1"/>
  <c r="G147" i="1"/>
  <c r="G157" i="1" s="1"/>
  <c r="F147" i="1"/>
  <c r="F157" i="1" s="1"/>
  <c r="E147" i="1"/>
  <c r="D147" i="1"/>
  <c r="D157" i="1" s="1"/>
  <c r="K139" i="1"/>
  <c r="J139" i="1"/>
  <c r="I139" i="1"/>
  <c r="H139" i="1"/>
  <c r="G139" i="1"/>
  <c r="F139" i="1"/>
  <c r="E139" i="1"/>
  <c r="D139" i="1"/>
  <c r="K130" i="1"/>
  <c r="J130" i="1"/>
  <c r="I130" i="1"/>
  <c r="I140" i="1" s="1"/>
  <c r="H130" i="1"/>
  <c r="G130" i="1"/>
  <c r="F130" i="1"/>
  <c r="E130" i="1"/>
  <c r="D130" i="1"/>
  <c r="K120" i="1"/>
  <c r="J120" i="1"/>
  <c r="I120" i="1"/>
  <c r="H120" i="1"/>
  <c r="F120" i="1"/>
  <c r="E120" i="1"/>
  <c r="D120" i="1"/>
  <c r="K111" i="1"/>
  <c r="J111" i="1"/>
  <c r="I111" i="1"/>
  <c r="H111" i="1"/>
  <c r="G111" i="1"/>
  <c r="G121" i="1" s="1"/>
  <c r="F111" i="1"/>
  <c r="E111" i="1"/>
  <c r="D111" i="1"/>
  <c r="I157" i="1" l="1"/>
  <c r="D193" i="1"/>
  <c r="G193" i="1"/>
  <c r="E175" i="1"/>
  <c r="K175" i="1"/>
  <c r="H175" i="1"/>
  <c r="G175" i="1"/>
  <c r="K157" i="1"/>
  <c r="J157" i="1"/>
  <c r="H157" i="1"/>
  <c r="E157" i="1"/>
  <c r="K140" i="1"/>
  <c r="J140" i="1"/>
  <c r="H140" i="1"/>
  <c r="G140" i="1"/>
  <c r="F140" i="1"/>
  <c r="E140" i="1"/>
  <c r="D140" i="1"/>
  <c r="F121" i="1"/>
  <c r="E121" i="1"/>
  <c r="D121" i="1"/>
  <c r="I121" i="1"/>
  <c r="K121" i="1"/>
  <c r="H121" i="1"/>
  <c r="J121" i="1"/>
  <c r="K101" i="1"/>
  <c r="J101" i="1"/>
  <c r="I101" i="1"/>
  <c r="H101" i="1"/>
  <c r="G101" i="1"/>
  <c r="F101" i="1"/>
  <c r="E101" i="1"/>
  <c r="D101" i="1"/>
  <c r="K92" i="1"/>
  <c r="J92" i="1"/>
  <c r="I92" i="1"/>
  <c r="H92" i="1"/>
  <c r="G92" i="1"/>
  <c r="G102" i="1" s="1"/>
  <c r="F92" i="1"/>
  <c r="F102" i="1" s="1"/>
  <c r="E92" i="1"/>
  <c r="D92" i="1"/>
  <c r="K83" i="1"/>
  <c r="J83" i="1"/>
  <c r="I83" i="1"/>
  <c r="H83" i="1"/>
  <c r="G83" i="1"/>
  <c r="F83" i="1"/>
  <c r="E83" i="1"/>
  <c r="D83" i="1"/>
  <c r="K74" i="1"/>
  <c r="J74" i="1"/>
  <c r="J84" i="1" s="1"/>
  <c r="I74" i="1"/>
  <c r="H74" i="1"/>
  <c r="G74" i="1"/>
  <c r="F74" i="1"/>
  <c r="E74" i="1"/>
  <c r="D74" i="1"/>
  <c r="K102" i="1" l="1"/>
  <c r="J102" i="1"/>
  <c r="I102" i="1"/>
  <c r="H102" i="1"/>
  <c r="E102" i="1"/>
  <c r="D102" i="1"/>
  <c r="K84" i="1"/>
  <c r="I84" i="1"/>
  <c r="H84" i="1"/>
  <c r="G84" i="1"/>
  <c r="F84" i="1"/>
  <c r="E84" i="1"/>
  <c r="D84" i="1"/>
  <c r="K46" i="1"/>
  <c r="J46" i="1"/>
  <c r="I46" i="1"/>
  <c r="H46" i="1"/>
  <c r="G46" i="1"/>
  <c r="F46" i="1"/>
  <c r="E46" i="1"/>
  <c r="D46" i="1"/>
  <c r="K37" i="1"/>
  <c r="J37" i="1"/>
  <c r="I37" i="1"/>
  <c r="H37" i="1"/>
  <c r="G37" i="1"/>
  <c r="F37" i="1"/>
  <c r="E37" i="1"/>
  <c r="D37" i="1"/>
  <c r="I47" i="1" l="1"/>
  <c r="F47" i="1"/>
  <c r="E47" i="1"/>
  <c r="K47" i="1"/>
  <c r="J47" i="1"/>
  <c r="H47" i="1"/>
  <c r="G47" i="1"/>
  <c r="D47" i="1"/>
  <c r="K19" i="1"/>
  <c r="K195" i="1" s="1"/>
  <c r="J19" i="1"/>
  <c r="J195" i="1" s="1"/>
  <c r="I19" i="1"/>
  <c r="I195" i="1" s="1"/>
  <c r="H19" i="1"/>
  <c r="H195" i="1" s="1"/>
  <c r="G19" i="1"/>
  <c r="G195" i="1" s="1"/>
  <c r="F19" i="1"/>
  <c r="F195" i="1" s="1"/>
  <c r="E19" i="1"/>
  <c r="E195" i="1" s="1"/>
  <c r="D19" i="1"/>
  <c r="D195" i="1" s="1"/>
  <c r="K27" i="1" l="1"/>
  <c r="K196" i="1" s="1"/>
  <c r="J27" i="1"/>
  <c r="J196" i="1" s="1"/>
  <c r="I27" i="1"/>
  <c r="I196" i="1" s="1"/>
  <c r="H27" i="1"/>
  <c r="H196" i="1" s="1"/>
  <c r="G27" i="1"/>
  <c r="G196" i="1" s="1"/>
  <c r="F27" i="1"/>
  <c r="F196" i="1" s="1"/>
  <c r="E27" i="1"/>
  <c r="E196" i="1" s="1"/>
  <c r="D27" i="1"/>
  <c r="D196" i="1" s="1"/>
  <c r="J194" i="1" l="1"/>
  <c r="J197" i="1" s="1"/>
  <c r="D194" i="1"/>
  <c r="D197" i="1" s="1"/>
  <c r="F194" i="1"/>
  <c r="F197" i="1" s="1"/>
  <c r="H194" i="1"/>
  <c r="H197" i="1" s="1"/>
  <c r="E194" i="1"/>
  <c r="E197" i="1" s="1"/>
  <c r="G194" i="1"/>
  <c r="G197" i="1" s="1"/>
  <c r="I194" i="1"/>
  <c r="I197" i="1" s="1"/>
  <c r="K194" i="1"/>
  <c r="K197" i="1" s="1"/>
  <c r="D28" i="1"/>
  <c r="F28" i="1"/>
  <c r="H28" i="1"/>
  <c r="J28" i="1"/>
  <c r="E28" i="1"/>
  <c r="G28" i="1"/>
  <c r="I28" i="1"/>
  <c r="K28" i="1"/>
</calcChain>
</file>

<file path=xl/sharedStrings.xml><?xml version="1.0" encoding="utf-8"?>
<sst xmlns="http://schemas.openxmlformats.org/spreadsheetml/2006/main" count="308" uniqueCount="128">
  <si>
    <t>Завтрак</t>
  </si>
  <si>
    <t>Обед</t>
  </si>
  <si>
    <t>пром</t>
  </si>
  <si>
    <t>Белки</t>
  </si>
  <si>
    <t>Жиры</t>
  </si>
  <si>
    <t>ттк</t>
  </si>
  <si>
    <t>424/04</t>
  </si>
  <si>
    <t>Поджарка из свинины</t>
  </si>
  <si>
    <t>464/94</t>
  </si>
  <si>
    <t>Каша гречневая</t>
  </si>
  <si>
    <t>110/94</t>
  </si>
  <si>
    <t>324/94</t>
  </si>
  <si>
    <t>472/94</t>
  </si>
  <si>
    <t>Картофельное пюре</t>
  </si>
  <si>
    <t>638/04</t>
  </si>
  <si>
    <t>Наименование блюда</t>
  </si>
  <si>
    <t>Ca</t>
  </si>
  <si>
    <t>Mg</t>
  </si>
  <si>
    <t>Fe</t>
  </si>
  <si>
    <t>1 день</t>
  </si>
  <si>
    <t>Бутерброд с маслом</t>
  </si>
  <si>
    <t>20/40</t>
  </si>
  <si>
    <t>416/94</t>
  </si>
  <si>
    <t>20/20</t>
  </si>
  <si>
    <t>138/94</t>
  </si>
  <si>
    <t>Суп картофельный с бобовыми с говядиной</t>
  </si>
  <si>
    <t>250/10</t>
  </si>
  <si>
    <t>403/94</t>
  </si>
  <si>
    <t>Плов из свинины</t>
  </si>
  <si>
    <t>80/180</t>
  </si>
  <si>
    <t xml:space="preserve">Компот из сухофруктов </t>
  </si>
  <si>
    <t>30/30</t>
  </si>
  <si>
    <t>2 день</t>
  </si>
  <si>
    <t>Кисломолочный продукт (Йогурт)</t>
  </si>
  <si>
    <t>35/03</t>
  </si>
  <si>
    <t>Каша молочная «Дружба» с маслом</t>
  </si>
  <si>
    <t>200/5</t>
  </si>
  <si>
    <t>78/03</t>
  </si>
  <si>
    <t>Ватрушка «Лакомка»</t>
  </si>
  <si>
    <t>692/04</t>
  </si>
  <si>
    <t>Кофейный напиток</t>
  </si>
  <si>
    <t>Салат из отв.картофеля  с зеленым горошком</t>
  </si>
  <si>
    <t>129/94</t>
  </si>
  <si>
    <t>Рассольник «Ленинградский» с говядиной  со сметаной</t>
  </si>
  <si>
    <t>70/30</t>
  </si>
  <si>
    <t>Макароны отварные</t>
  </si>
  <si>
    <t>770//97</t>
  </si>
  <si>
    <t>Компот из свежих яблок</t>
  </si>
  <si>
    <t>3 день</t>
  </si>
  <si>
    <t>Яйцо вареное</t>
  </si>
  <si>
    <t>332/94</t>
  </si>
  <si>
    <t xml:space="preserve">Тефтели из горбуши </t>
  </si>
  <si>
    <t>Борщ из св. капусты  с говядиной со сметаной</t>
  </si>
  <si>
    <t>250/10/10</t>
  </si>
  <si>
    <t>262/94</t>
  </si>
  <si>
    <t>Каша молочная пшенная с маслом</t>
  </si>
  <si>
    <t>Сдоба «Аппетитная»</t>
  </si>
  <si>
    <t>4 день</t>
  </si>
  <si>
    <t>439/94</t>
  </si>
  <si>
    <t xml:space="preserve">Кура отварная   </t>
  </si>
  <si>
    <t>Рис отварной</t>
  </si>
  <si>
    <t>71/04</t>
  </si>
  <si>
    <t>Винегрет овощной</t>
  </si>
  <si>
    <t>212/97</t>
  </si>
  <si>
    <t>Суп-пюре картофельный с курой и гренками</t>
  </si>
  <si>
    <t xml:space="preserve">Кнели куриные </t>
  </si>
  <si>
    <t>Компот из кураги</t>
  </si>
  <si>
    <t>5 день</t>
  </si>
  <si>
    <t>132/94</t>
  </si>
  <si>
    <t>Суп из овощей с говядиной со сметаной</t>
  </si>
  <si>
    <t>Котлета из горбуши</t>
  </si>
  <si>
    <t>541/04</t>
  </si>
  <si>
    <t>Рагу овощное</t>
  </si>
  <si>
    <t>6 день</t>
  </si>
  <si>
    <t>120/94</t>
  </si>
  <si>
    <t>Щи из свежей капусты с говядиной со сметаной</t>
  </si>
  <si>
    <t>7 день</t>
  </si>
  <si>
    <t>Каша молочная рисовая с маслом</t>
  </si>
  <si>
    <t>8 день</t>
  </si>
  <si>
    <t>Суп-пюре картофельный с говядиной и гренками</t>
  </si>
  <si>
    <t>250/10/15</t>
  </si>
  <si>
    <t>642/94</t>
  </si>
  <si>
    <t>Какао с молоком</t>
  </si>
  <si>
    <t>9 день</t>
  </si>
  <si>
    <t>Котлета куриная</t>
  </si>
  <si>
    <t>685/04</t>
  </si>
  <si>
    <t>Чай с сахаром</t>
  </si>
  <si>
    <t>Суп из овощей с курой со сметаной</t>
  </si>
  <si>
    <t>10 день</t>
  </si>
  <si>
    <t>151/94</t>
  </si>
  <si>
    <t>Витамин С</t>
  </si>
  <si>
    <t>1//04</t>
  </si>
  <si>
    <t>Угле  воды</t>
  </si>
  <si>
    <t>Хлеб ржаной и пшеничный витамин.</t>
  </si>
  <si>
    <t>Хлеб ржаной и  пшеничный витамин.</t>
  </si>
  <si>
    <t>19//03</t>
  </si>
  <si>
    <t>Напиток витамин.</t>
  </si>
  <si>
    <t>Суп-лапша домашняя с говядиной</t>
  </si>
  <si>
    <t>Кисель витамин..</t>
  </si>
  <si>
    <t xml:space="preserve">*/Допускается замена одного вида пищевой продукции, блюд и кулинарных изделий на иные, </t>
  </si>
  <si>
    <t>согласно приложения № 11 к СанПиН 2.3/2.4.3590-20</t>
  </si>
  <si>
    <t>№ рецептуры</t>
  </si>
  <si>
    <t>Вес блюда, гр</t>
  </si>
  <si>
    <t>Эн/ц (ккал)</t>
  </si>
  <si>
    <t>Пищевые ценность, гр</t>
  </si>
  <si>
    <t>ПРИМЕРНОЕ 10 дневное МЕНЮ</t>
  </si>
  <si>
    <t>Завтраки за 10 дней:</t>
  </si>
  <si>
    <t>Обеды за 10 дней:</t>
  </si>
  <si>
    <t>Общее за 10 дней:</t>
  </si>
  <si>
    <t>Среднее за 10 дней:</t>
  </si>
  <si>
    <t>463/94</t>
  </si>
  <si>
    <t>742/83</t>
  </si>
  <si>
    <t>62/97</t>
  </si>
  <si>
    <t>498/04</t>
  </si>
  <si>
    <r>
      <t>Для учащихся 1-4 классов завтраки 94-00 и обеды 131-00 /зима</t>
    </r>
    <r>
      <rPr>
        <b/>
        <sz val="12"/>
        <color theme="1"/>
        <rFont val="Times New Roman"/>
        <family val="1"/>
        <charset val="204"/>
      </rPr>
      <t>/ 2025 год</t>
    </r>
  </si>
  <si>
    <t>Котлета из свинины</t>
  </si>
  <si>
    <t>Соленый огурец</t>
  </si>
  <si>
    <t>Кукуруза консервир.</t>
  </si>
  <si>
    <t xml:space="preserve">Салат из  св. капусты </t>
  </si>
  <si>
    <t>УТВЕРЖДАЮ:</t>
  </si>
  <si>
    <t>*</t>
  </si>
  <si>
    <t>15/30</t>
  </si>
  <si>
    <t>СОГЛАСОВАНО:</t>
  </si>
  <si>
    <t>Врио директор МБУ "Комбинат Юность" НМО</t>
  </si>
  <si>
    <t>9 января 2025 год</t>
  </si>
  <si>
    <t>Герасимова Е.В. ______________</t>
  </si>
  <si>
    <t>Директор МБОУ СОШ № 3 г Невьянск</t>
  </si>
  <si>
    <t>Скороходова Н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</si>
</sst>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3FF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A5002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8" fillId="0" borderId="2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43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4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2" borderId="0" xfId="0" applyFont="1" applyFill="1"/>
    <xf numFmtId="0" fontId="13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33FF"/>
      <color rgb="FFA50021"/>
      <color rgb="FF800000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9"/>
  <sheetViews>
    <sheetView tabSelected="1" workbookViewId="0">
      <selection activeCell="O15" sqref="O15"/>
    </sheetView>
  </sheetViews>
  <sheetFormatPr defaultRowHeight="15" x14ac:dyDescent="0.25"/>
  <cols>
    <col min="1" max="1" width="7.5703125" style="1" customWidth="1"/>
    <col min="2" max="2" width="21.42578125" style="1" customWidth="1"/>
    <col min="3" max="3" width="8.85546875" style="1" customWidth="1"/>
    <col min="4" max="4" width="7.7109375" style="1" customWidth="1"/>
    <col min="5" max="5" width="7.42578125" style="1" customWidth="1"/>
    <col min="6" max="7" width="7.5703125" style="1" customWidth="1"/>
    <col min="8" max="8" width="7.42578125" style="1" customWidth="1"/>
    <col min="9" max="10" width="7.5703125" style="1" customWidth="1"/>
    <col min="11" max="11" width="8.7109375" style="1" customWidth="1"/>
    <col min="12" max="16384" width="9.140625" style="1"/>
  </cols>
  <sheetData>
    <row r="2" spans="1:11" x14ac:dyDescent="0.25">
      <c r="B2" s="63" t="s">
        <v>119</v>
      </c>
      <c r="G2" s="64" t="s">
        <v>122</v>
      </c>
    </row>
    <row r="3" spans="1:11" x14ac:dyDescent="0.25">
      <c r="B3" s="1" t="s">
        <v>123</v>
      </c>
      <c r="G3" s="1" t="s">
        <v>126</v>
      </c>
    </row>
    <row r="4" spans="1:11" x14ac:dyDescent="0.25">
      <c r="B4" s="1" t="s">
        <v>125</v>
      </c>
      <c r="G4" s="1" t="s">
        <v>127</v>
      </c>
    </row>
    <row r="5" spans="1:11" x14ac:dyDescent="0.25">
      <c r="B5" s="1" t="s">
        <v>124</v>
      </c>
      <c r="G5" s="1" t="s">
        <v>124</v>
      </c>
    </row>
    <row r="7" spans="1:11" s="42" customFormat="1" x14ac:dyDescent="0.25">
      <c r="E7" s="43" t="s">
        <v>105</v>
      </c>
    </row>
    <row r="8" spans="1:11" ht="15.75" x14ac:dyDescent="0.25">
      <c r="E8" s="29" t="s">
        <v>114</v>
      </c>
    </row>
    <row r="9" spans="1:11" ht="18.75" customHeight="1" x14ac:dyDescent="0.25">
      <c r="A9" s="17"/>
      <c r="B9" s="20"/>
      <c r="C9" s="19"/>
      <c r="D9" s="22"/>
      <c r="E9" s="23"/>
      <c r="F9" s="24"/>
      <c r="G9" s="25" t="s">
        <v>104</v>
      </c>
      <c r="H9" s="26"/>
      <c r="I9" s="26"/>
      <c r="J9" s="26"/>
      <c r="K9" s="32"/>
    </row>
    <row r="10" spans="1:11" ht="60" customHeight="1" x14ac:dyDescent="0.25">
      <c r="A10" s="18" t="s">
        <v>101</v>
      </c>
      <c r="B10" s="21" t="s">
        <v>15</v>
      </c>
      <c r="C10" s="30" t="s">
        <v>102</v>
      </c>
      <c r="D10" s="15" t="s">
        <v>3</v>
      </c>
      <c r="E10" s="15" t="s">
        <v>4</v>
      </c>
      <c r="F10" s="6" t="s">
        <v>92</v>
      </c>
      <c r="G10" s="6" t="s">
        <v>16</v>
      </c>
      <c r="H10" s="6" t="s">
        <v>17</v>
      </c>
      <c r="I10" s="6" t="s">
        <v>18</v>
      </c>
      <c r="J10" s="31" t="s">
        <v>90</v>
      </c>
      <c r="K10" s="18" t="s">
        <v>103</v>
      </c>
    </row>
    <row r="11" spans="1:11" x14ac:dyDescent="0.25">
      <c r="A11" s="3"/>
      <c r="B11" s="4" t="s">
        <v>19</v>
      </c>
      <c r="C11" s="5"/>
      <c r="D11" s="3"/>
      <c r="E11" s="5"/>
      <c r="F11" s="5"/>
      <c r="G11" s="5"/>
      <c r="H11" s="5"/>
      <c r="I11" s="5"/>
      <c r="J11" s="5"/>
      <c r="K11" s="5"/>
    </row>
    <row r="12" spans="1:11" x14ac:dyDescent="0.25">
      <c r="A12" s="6"/>
      <c r="B12" s="6" t="s">
        <v>0</v>
      </c>
      <c r="C12" s="5"/>
      <c r="D12" s="3"/>
      <c r="E12" s="5"/>
      <c r="F12" s="5"/>
      <c r="G12" s="5"/>
      <c r="H12" s="3"/>
      <c r="I12" s="3"/>
      <c r="J12" s="3"/>
      <c r="K12" s="3"/>
    </row>
    <row r="13" spans="1:11" s="41" customFormat="1" x14ac:dyDescent="0.25">
      <c r="A13" s="38" t="s">
        <v>91</v>
      </c>
      <c r="B13" s="39" t="s">
        <v>20</v>
      </c>
      <c r="C13" s="40" t="s">
        <v>21</v>
      </c>
      <c r="D13" s="40">
        <v>4.5</v>
      </c>
      <c r="E13" s="40">
        <v>15</v>
      </c>
      <c r="F13" s="40">
        <v>25.5</v>
      </c>
      <c r="G13" s="40">
        <v>14.2</v>
      </c>
      <c r="H13" s="40">
        <v>6.3</v>
      </c>
      <c r="I13" s="40">
        <v>0.6</v>
      </c>
      <c r="J13" s="40">
        <v>0</v>
      </c>
      <c r="K13" s="40">
        <v>223.6</v>
      </c>
    </row>
    <row r="14" spans="1:11" x14ac:dyDescent="0.25">
      <c r="A14" s="27" t="s">
        <v>22</v>
      </c>
      <c r="B14" s="28" t="s">
        <v>115</v>
      </c>
      <c r="C14" s="27">
        <v>100</v>
      </c>
      <c r="D14" s="27">
        <v>11.1</v>
      </c>
      <c r="E14" s="27">
        <v>38.1</v>
      </c>
      <c r="F14" s="27">
        <v>16</v>
      </c>
      <c r="G14" s="27">
        <v>20</v>
      </c>
      <c r="H14" s="27">
        <v>21.7</v>
      </c>
      <c r="I14" s="27">
        <v>1.5</v>
      </c>
      <c r="J14" s="27">
        <v>0</v>
      </c>
      <c r="K14" s="27">
        <v>453.3</v>
      </c>
    </row>
    <row r="15" spans="1:11" x14ac:dyDescent="0.25">
      <c r="A15" s="27" t="s">
        <v>110</v>
      </c>
      <c r="B15" s="28" t="s">
        <v>9</v>
      </c>
      <c r="C15" s="27">
        <v>150</v>
      </c>
      <c r="D15" s="27">
        <v>8.6999999999999993</v>
      </c>
      <c r="E15" s="27">
        <v>7.8</v>
      </c>
      <c r="F15" s="27">
        <v>42.6</v>
      </c>
      <c r="G15" s="27">
        <v>12</v>
      </c>
      <c r="H15" s="27">
        <v>35.6</v>
      </c>
      <c r="I15" s="27">
        <v>1.7</v>
      </c>
      <c r="J15" s="27">
        <v>0</v>
      </c>
      <c r="K15" s="27">
        <v>279</v>
      </c>
    </row>
    <row r="16" spans="1:11" ht="14.25" customHeight="1" x14ac:dyDescent="0.25">
      <c r="A16" s="47" t="s">
        <v>85</v>
      </c>
      <c r="B16" s="48" t="s">
        <v>86</v>
      </c>
      <c r="C16" s="47">
        <v>200</v>
      </c>
      <c r="D16" s="47">
        <v>0.3</v>
      </c>
      <c r="E16" s="47">
        <v>0</v>
      </c>
      <c r="F16" s="47">
        <v>15</v>
      </c>
      <c r="G16" s="47">
        <v>12</v>
      </c>
      <c r="H16" s="47">
        <v>6</v>
      </c>
      <c r="I16" s="47">
        <v>0.8</v>
      </c>
      <c r="J16" s="47">
        <v>0.1</v>
      </c>
      <c r="K16" s="47">
        <v>57.9</v>
      </c>
    </row>
    <row r="17" spans="1:11" s="2" customFormat="1" ht="15" customHeight="1" x14ac:dyDescent="0.25">
      <c r="A17" s="65" t="s">
        <v>2</v>
      </c>
      <c r="B17" s="66" t="s">
        <v>93</v>
      </c>
      <c r="C17" s="65" t="s">
        <v>23</v>
      </c>
      <c r="D17" s="27">
        <v>1.6</v>
      </c>
      <c r="E17" s="27">
        <v>0.2</v>
      </c>
      <c r="F17" s="27">
        <v>9.3000000000000007</v>
      </c>
      <c r="G17" s="27">
        <v>7</v>
      </c>
      <c r="H17" s="27">
        <v>8.3000000000000007</v>
      </c>
      <c r="I17" s="27">
        <v>0.2</v>
      </c>
      <c r="J17" s="27">
        <v>0.3</v>
      </c>
      <c r="K17" s="27">
        <v>42.4</v>
      </c>
    </row>
    <row r="18" spans="1:11" s="2" customFormat="1" x14ac:dyDescent="0.25">
      <c r="A18" s="65"/>
      <c r="B18" s="66"/>
      <c r="C18" s="65"/>
      <c r="D18" s="27">
        <v>2.2000000000000002</v>
      </c>
      <c r="E18" s="27">
        <v>0.3</v>
      </c>
      <c r="F18" s="27">
        <v>12.6</v>
      </c>
      <c r="G18" s="27">
        <v>4.7</v>
      </c>
      <c r="H18" s="27">
        <v>3.1</v>
      </c>
      <c r="I18" s="27">
        <v>0.3</v>
      </c>
      <c r="J18" s="27">
        <v>0.1</v>
      </c>
      <c r="K18" s="27">
        <v>45.8</v>
      </c>
    </row>
    <row r="19" spans="1:11" s="34" customFormat="1" x14ac:dyDescent="0.25">
      <c r="A19" s="33"/>
      <c r="B19" s="35"/>
      <c r="C19" s="33">
        <v>550</v>
      </c>
      <c r="D19" s="33">
        <f t="shared" ref="D19:I19" si="0">SUM(D13:D18)</f>
        <v>28.4</v>
      </c>
      <c r="E19" s="33">
        <f t="shared" si="0"/>
        <v>61.4</v>
      </c>
      <c r="F19" s="33">
        <f t="shared" si="0"/>
        <v>120.99999999999999</v>
      </c>
      <c r="G19" s="33">
        <f t="shared" si="0"/>
        <v>69.900000000000006</v>
      </c>
      <c r="H19" s="33">
        <f t="shared" si="0"/>
        <v>80.999999999999986</v>
      </c>
      <c r="I19" s="33">
        <f t="shared" si="0"/>
        <v>5.0999999999999996</v>
      </c>
      <c r="J19" s="33">
        <f>SUM(J14:J18)</f>
        <v>0.5</v>
      </c>
      <c r="K19" s="33">
        <f>SUM(K13:K18)</f>
        <v>1102</v>
      </c>
    </row>
    <row r="20" spans="1:11" x14ac:dyDescent="0.25">
      <c r="A20" s="27"/>
      <c r="B20" s="6" t="s">
        <v>1</v>
      </c>
      <c r="C20" s="10"/>
      <c r="D20" s="11"/>
      <c r="E20" s="11"/>
      <c r="F20" s="11"/>
      <c r="G20" s="11"/>
      <c r="H20" s="11"/>
      <c r="I20" s="11"/>
      <c r="J20" s="11"/>
      <c r="K20" s="11"/>
    </row>
    <row r="21" spans="1:11" ht="15" customHeight="1" x14ac:dyDescent="0.25">
      <c r="A21" s="7" t="s">
        <v>5</v>
      </c>
      <c r="B21" s="8" t="s">
        <v>116</v>
      </c>
      <c r="C21" s="9">
        <v>60</v>
      </c>
      <c r="D21" s="9">
        <v>1.7</v>
      </c>
      <c r="E21" s="9">
        <v>0</v>
      </c>
      <c r="F21" s="9">
        <v>0.4</v>
      </c>
      <c r="G21" s="9">
        <v>13.8</v>
      </c>
      <c r="H21" s="9">
        <v>8.4</v>
      </c>
      <c r="I21" s="9">
        <v>0.4</v>
      </c>
      <c r="J21" s="9">
        <v>3</v>
      </c>
      <c r="K21" s="9">
        <v>9.6</v>
      </c>
    </row>
    <row r="22" spans="1:11" ht="45" x14ac:dyDescent="0.25">
      <c r="A22" s="27" t="s">
        <v>24</v>
      </c>
      <c r="B22" s="28" t="s">
        <v>25</v>
      </c>
      <c r="C22" s="27" t="s">
        <v>26</v>
      </c>
      <c r="D22" s="27">
        <v>9.3000000000000007</v>
      </c>
      <c r="E22" s="27">
        <v>6.2</v>
      </c>
      <c r="F22" s="27">
        <v>22.3</v>
      </c>
      <c r="G22" s="27">
        <v>50.6</v>
      </c>
      <c r="H22" s="27">
        <v>49.6</v>
      </c>
      <c r="I22" s="27">
        <v>3.9</v>
      </c>
      <c r="J22" s="27">
        <v>8.8000000000000007</v>
      </c>
      <c r="K22" s="27">
        <v>183.2</v>
      </c>
    </row>
    <row r="23" spans="1:11" x14ac:dyDescent="0.25">
      <c r="A23" s="27" t="s">
        <v>27</v>
      </c>
      <c r="B23" s="28" t="s">
        <v>28</v>
      </c>
      <c r="C23" s="27" t="s">
        <v>29</v>
      </c>
      <c r="D23" s="27">
        <v>29.9</v>
      </c>
      <c r="E23" s="27">
        <v>49.9</v>
      </c>
      <c r="F23" s="27">
        <v>42.5</v>
      </c>
      <c r="G23" s="27">
        <v>44.8</v>
      </c>
      <c r="H23" s="27">
        <v>30</v>
      </c>
      <c r="I23" s="27">
        <v>6.3</v>
      </c>
      <c r="J23" s="27">
        <v>2.8</v>
      </c>
      <c r="K23" s="27">
        <v>744.9</v>
      </c>
    </row>
    <row r="24" spans="1:11" ht="30" x14ac:dyDescent="0.25">
      <c r="A24" s="27" t="s">
        <v>14</v>
      </c>
      <c r="B24" s="28" t="s">
        <v>30</v>
      </c>
      <c r="C24" s="27">
        <v>200</v>
      </c>
      <c r="D24" s="27">
        <v>0.6</v>
      </c>
      <c r="E24" s="27">
        <v>0</v>
      </c>
      <c r="F24" s="27">
        <v>31.4</v>
      </c>
      <c r="G24" s="27">
        <v>19.899999999999999</v>
      </c>
      <c r="H24" s="27">
        <v>7.8</v>
      </c>
      <c r="I24" s="27">
        <v>0.4</v>
      </c>
      <c r="J24" s="27">
        <v>0.5</v>
      </c>
      <c r="K24" s="27">
        <v>124</v>
      </c>
    </row>
    <row r="25" spans="1:11" ht="15.75" customHeight="1" x14ac:dyDescent="0.25">
      <c r="A25" s="65" t="s">
        <v>2</v>
      </c>
      <c r="B25" s="66" t="s">
        <v>94</v>
      </c>
      <c r="C25" s="65" t="s">
        <v>31</v>
      </c>
      <c r="D25" s="27">
        <v>2.2999999999999998</v>
      </c>
      <c r="E25" s="27">
        <v>0.4</v>
      </c>
      <c r="F25" s="27">
        <v>14</v>
      </c>
      <c r="G25" s="27">
        <v>10.5</v>
      </c>
      <c r="H25" s="27">
        <v>12.5</v>
      </c>
      <c r="I25" s="27">
        <v>0.3</v>
      </c>
      <c r="J25" s="27">
        <v>0.5</v>
      </c>
      <c r="K25" s="27">
        <v>63.6</v>
      </c>
    </row>
    <row r="26" spans="1:11" x14ac:dyDescent="0.25">
      <c r="A26" s="65"/>
      <c r="B26" s="66"/>
      <c r="C26" s="65"/>
      <c r="D26" s="27">
        <v>3.2</v>
      </c>
      <c r="E26" s="27">
        <v>0.4</v>
      </c>
      <c r="F26" s="27">
        <v>19</v>
      </c>
      <c r="G26" s="27">
        <v>7.1</v>
      </c>
      <c r="H26" s="27">
        <v>4.7</v>
      </c>
      <c r="I26" s="27">
        <v>0.5</v>
      </c>
      <c r="J26" s="27">
        <v>0.2</v>
      </c>
      <c r="K26" s="27">
        <v>68.7</v>
      </c>
    </row>
    <row r="27" spans="1:11" s="57" customFormat="1" ht="14.25" x14ac:dyDescent="0.2">
      <c r="A27" s="33"/>
      <c r="B27" s="35"/>
      <c r="C27" s="33">
        <v>840</v>
      </c>
      <c r="D27" s="33">
        <f>SUM(D21:D26)</f>
        <v>47</v>
      </c>
      <c r="E27" s="33">
        <f>SUM(E25:E26)</f>
        <v>0.8</v>
      </c>
      <c r="F27" s="33">
        <f t="shared" ref="F27:K27" si="1">SUM(F21:F26)</f>
        <v>129.6</v>
      </c>
      <c r="G27" s="33">
        <f t="shared" si="1"/>
        <v>146.69999999999999</v>
      </c>
      <c r="H27" s="33">
        <f t="shared" si="1"/>
        <v>113</v>
      </c>
      <c r="I27" s="33">
        <f t="shared" si="1"/>
        <v>11.8</v>
      </c>
      <c r="J27" s="33">
        <f t="shared" si="1"/>
        <v>15.8</v>
      </c>
      <c r="K27" s="33">
        <f t="shared" si="1"/>
        <v>1193.9999999999998</v>
      </c>
    </row>
    <row r="28" spans="1:11" s="58" customFormat="1" ht="14.25" x14ac:dyDescent="0.2">
      <c r="A28" s="36"/>
      <c r="B28" s="37"/>
      <c r="C28" s="36">
        <f>C19+C27</f>
        <v>1390</v>
      </c>
      <c r="D28" s="36">
        <f t="shared" ref="D28:K28" si="2">D19+D27</f>
        <v>75.400000000000006</v>
      </c>
      <c r="E28" s="36">
        <f t="shared" si="2"/>
        <v>62.199999999999996</v>
      </c>
      <c r="F28" s="36">
        <f t="shared" si="2"/>
        <v>250.59999999999997</v>
      </c>
      <c r="G28" s="36">
        <f t="shared" si="2"/>
        <v>216.6</v>
      </c>
      <c r="H28" s="36">
        <f t="shared" si="2"/>
        <v>194</v>
      </c>
      <c r="I28" s="36">
        <f t="shared" si="2"/>
        <v>16.899999999999999</v>
      </c>
      <c r="J28" s="36">
        <f t="shared" si="2"/>
        <v>16.3</v>
      </c>
      <c r="K28" s="36">
        <f t="shared" si="2"/>
        <v>2296</v>
      </c>
    </row>
    <row r="29" spans="1:11" x14ac:dyDescent="0.25">
      <c r="A29" s="18"/>
      <c r="B29" s="16" t="s">
        <v>32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25">
      <c r="A30" s="27"/>
      <c r="B30" s="6" t="s">
        <v>0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30" x14ac:dyDescent="0.25">
      <c r="A31" s="9" t="s">
        <v>2</v>
      </c>
      <c r="B31" s="8" t="s">
        <v>33</v>
      </c>
      <c r="C31" s="9">
        <v>125</v>
      </c>
      <c r="D31" s="9">
        <v>3.5</v>
      </c>
      <c r="E31" s="9">
        <v>3.1</v>
      </c>
      <c r="F31" s="9">
        <v>16.3</v>
      </c>
      <c r="G31" s="9">
        <v>120</v>
      </c>
      <c r="H31" s="9">
        <v>14</v>
      </c>
      <c r="I31" s="9">
        <v>0.1</v>
      </c>
      <c r="J31" s="9">
        <v>1.3</v>
      </c>
      <c r="K31" s="9">
        <v>107.1</v>
      </c>
    </row>
    <row r="32" spans="1:11" ht="30" x14ac:dyDescent="0.25">
      <c r="A32" s="27" t="s">
        <v>34</v>
      </c>
      <c r="B32" s="28" t="s">
        <v>35</v>
      </c>
      <c r="C32" s="27" t="s">
        <v>36</v>
      </c>
      <c r="D32" s="27">
        <v>7.2</v>
      </c>
      <c r="E32" s="27">
        <v>8.8000000000000007</v>
      </c>
      <c r="F32" s="27">
        <v>44.6</v>
      </c>
      <c r="G32" s="27">
        <v>97.1</v>
      </c>
      <c r="H32" s="27">
        <v>19.8</v>
      </c>
      <c r="I32" s="27">
        <v>0.8</v>
      </c>
      <c r="J32" s="27">
        <v>1.3</v>
      </c>
      <c r="K32" s="27">
        <v>287</v>
      </c>
    </row>
    <row r="33" spans="1:11" x14ac:dyDescent="0.25">
      <c r="A33" s="27" t="s">
        <v>37</v>
      </c>
      <c r="B33" s="28" t="s">
        <v>38</v>
      </c>
      <c r="C33" s="27">
        <v>75</v>
      </c>
      <c r="D33" s="27">
        <v>7.8</v>
      </c>
      <c r="E33" s="27">
        <v>12.8</v>
      </c>
      <c r="F33" s="27">
        <v>29.5</v>
      </c>
      <c r="G33" s="27">
        <v>42.5</v>
      </c>
      <c r="H33" s="27">
        <v>0.8</v>
      </c>
      <c r="I33" s="27">
        <v>0.2</v>
      </c>
      <c r="J33" s="27">
        <v>0</v>
      </c>
      <c r="K33" s="27">
        <v>264</v>
      </c>
    </row>
    <row r="34" spans="1:11" x14ac:dyDescent="0.25">
      <c r="A34" s="27" t="s">
        <v>39</v>
      </c>
      <c r="B34" s="28" t="s">
        <v>40</v>
      </c>
      <c r="C34" s="27">
        <v>200</v>
      </c>
      <c r="D34" s="27">
        <v>2.4</v>
      </c>
      <c r="E34" s="27">
        <v>1.6</v>
      </c>
      <c r="F34" s="27">
        <v>27.5</v>
      </c>
      <c r="G34" s="27">
        <v>36</v>
      </c>
      <c r="H34" s="27">
        <v>0</v>
      </c>
      <c r="I34" s="27">
        <v>0</v>
      </c>
      <c r="J34" s="27">
        <v>0.2</v>
      </c>
      <c r="K34" s="27">
        <v>134</v>
      </c>
    </row>
    <row r="35" spans="1:11" ht="14.25" customHeight="1" x14ac:dyDescent="0.25">
      <c r="A35" s="65" t="s">
        <v>2</v>
      </c>
      <c r="B35" s="66" t="s">
        <v>93</v>
      </c>
      <c r="C35" s="65" t="s">
        <v>23</v>
      </c>
      <c r="D35" s="27">
        <v>1.6</v>
      </c>
      <c r="E35" s="27">
        <v>0.2</v>
      </c>
      <c r="F35" s="27">
        <v>9.3000000000000007</v>
      </c>
      <c r="G35" s="27">
        <v>7</v>
      </c>
      <c r="H35" s="27">
        <v>8.3000000000000007</v>
      </c>
      <c r="I35" s="27">
        <v>0.2</v>
      </c>
      <c r="J35" s="27">
        <v>0.3</v>
      </c>
      <c r="K35" s="27">
        <v>42.4</v>
      </c>
    </row>
    <row r="36" spans="1:11" x14ac:dyDescent="0.25">
      <c r="A36" s="65"/>
      <c r="B36" s="66"/>
      <c r="C36" s="65"/>
      <c r="D36" s="27">
        <v>2.2000000000000002</v>
      </c>
      <c r="E36" s="27">
        <v>0.3</v>
      </c>
      <c r="F36" s="27">
        <v>12.6</v>
      </c>
      <c r="G36" s="27">
        <v>4.7</v>
      </c>
      <c r="H36" s="27">
        <v>3.1</v>
      </c>
      <c r="I36" s="27">
        <v>0.3</v>
      </c>
      <c r="J36" s="27">
        <v>0.1</v>
      </c>
      <c r="K36" s="27">
        <v>45.8</v>
      </c>
    </row>
    <row r="37" spans="1:11" s="57" customFormat="1" ht="14.25" x14ac:dyDescent="0.2">
      <c r="A37" s="33"/>
      <c r="B37" s="35"/>
      <c r="C37" s="33">
        <v>645</v>
      </c>
      <c r="D37" s="33">
        <f t="shared" ref="D37:K37" si="3">SUM(D31:D36)</f>
        <v>24.7</v>
      </c>
      <c r="E37" s="33">
        <f t="shared" si="3"/>
        <v>26.800000000000004</v>
      </c>
      <c r="F37" s="33">
        <f t="shared" si="3"/>
        <v>139.80000000000001</v>
      </c>
      <c r="G37" s="33">
        <f t="shared" si="3"/>
        <v>307.3</v>
      </c>
      <c r="H37" s="33">
        <f t="shared" si="3"/>
        <v>45.999999999999993</v>
      </c>
      <c r="I37" s="33">
        <f t="shared" si="3"/>
        <v>1.6</v>
      </c>
      <c r="J37" s="33">
        <f t="shared" si="3"/>
        <v>3.2</v>
      </c>
      <c r="K37" s="33">
        <f t="shared" si="3"/>
        <v>880.3</v>
      </c>
    </row>
    <row r="38" spans="1:11" x14ac:dyDescent="0.25">
      <c r="A38" s="6"/>
      <c r="B38" s="6" t="s">
        <v>1</v>
      </c>
      <c r="C38" s="6"/>
      <c r="D38" s="6"/>
      <c r="E38" s="6"/>
      <c r="F38" s="6"/>
      <c r="G38" s="6"/>
      <c r="H38" s="6"/>
      <c r="I38" s="6"/>
      <c r="J38" s="6"/>
      <c r="K38" s="6"/>
    </row>
    <row r="39" spans="1:11" ht="45" x14ac:dyDescent="0.25">
      <c r="A39" s="7" t="s">
        <v>95</v>
      </c>
      <c r="B39" s="8" t="s">
        <v>41</v>
      </c>
      <c r="C39" s="9">
        <v>60</v>
      </c>
      <c r="D39" s="9">
        <v>1.2</v>
      </c>
      <c r="E39" s="9">
        <v>9.1999999999999993</v>
      </c>
      <c r="F39" s="9">
        <v>6.4</v>
      </c>
      <c r="G39" s="9">
        <v>9.6</v>
      </c>
      <c r="H39" s="9">
        <v>11</v>
      </c>
      <c r="I39" s="9">
        <v>0.5</v>
      </c>
      <c r="J39" s="9">
        <v>1.9</v>
      </c>
      <c r="K39" s="9">
        <v>112.8</v>
      </c>
    </row>
    <row r="40" spans="1:11" ht="60" x14ac:dyDescent="0.25">
      <c r="A40" s="27" t="s">
        <v>42</v>
      </c>
      <c r="B40" s="28" t="s">
        <v>43</v>
      </c>
      <c r="C40" s="27" t="s">
        <v>53</v>
      </c>
      <c r="D40" s="27">
        <v>6.4</v>
      </c>
      <c r="E40" s="27">
        <v>7.1</v>
      </c>
      <c r="F40" s="27">
        <v>20.399999999999999</v>
      </c>
      <c r="G40" s="27">
        <v>35.9</v>
      </c>
      <c r="H40" s="27">
        <v>36.4</v>
      </c>
      <c r="I40" s="27">
        <v>1.4</v>
      </c>
      <c r="J40" s="27">
        <v>12.8</v>
      </c>
      <c r="K40" s="27">
        <v>173.7</v>
      </c>
    </row>
    <row r="41" spans="1:11" x14ac:dyDescent="0.25">
      <c r="A41" s="27" t="s">
        <v>6</v>
      </c>
      <c r="B41" s="28" t="s">
        <v>7</v>
      </c>
      <c r="C41" s="27" t="s">
        <v>44</v>
      </c>
      <c r="D41" s="27">
        <v>12.4</v>
      </c>
      <c r="E41" s="27">
        <v>34.1</v>
      </c>
      <c r="F41" s="27">
        <v>5.4</v>
      </c>
      <c r="G41" s="27">
        <v>8.3000000000000007</v>
      </c>
      <c r="H41" s="27">
        <v>30.6</v>
      </c>
      <c r="I41" s="27">
        <v>2.2999999999999998</v>
      </c>
      <c r="J41" s="27">
        <v>2</v>
      </c>
      <c r="K41" s="27">
        <v>391.2</v>
      </c>
    </row>
    <row r="42" spans="1:11" x14ac:dyDescent="0.25">
      <c r="A42" s="27" t="s">
        <v>8</v>
      </c>
      <c r="B42" s="28" t="s">
        <v>45</v>
      </c>
      <c r="C42" s="27">
        <v>150</v>
      </c>
      <c r="D42" s="27">
        <v>5.3</v>
      </c>
      <c r="E42" s="27">
        <v>6.2</v>
      </c>
      <c r="F42" s="27">
        <v>35.299999999999997</v>
      </c>
      <c r="G42" s="27">
        <v>12.6</v>
      </c>
      <c r="H42" s="27">
        <v>6.6</v>
      </c>
      <c r="I42" s="27">
        <v>0.6</v>
      </c>
      <c r="J42" s="27">
        <v>0</v>
      </c>
      <c r="K42" s="27">
        <v>221</v>
      </c>
    </row>
    <row r="43" spans="1:11" ht="30" x14ac:dyDescent="0.25">
      <c r="A43" s="27" t="s">
        <v>46</v>
      </c>
      <c r="B43" s="28" t="s">
        <v>47</v>
      </c>
      <c r="C43" s="27">
        <v>200</v>
      </c>
      <c r="D43" s="27">
        <v>0.1</v>
      </c>
      <c r="E43" s="27">
        <v>0</v>
      </c>
      <c r="F43" s="27">
        <v>26.4</v>
      </c>
      <c r="G43" s="27">
        <v>30</v>
      </c>
      <c r="H43" s="27">
        <v>10</v>
      </c>
      <c r="I43" s="27">
        <v>2.4</v>
      </c>
      <c r="J43" s="27">
        <v>3.6</v>
      </c>
      <c r="K43" s="27">
        <v>102</v>
      </c>
    </row>
    <row r="44" spans="1:11" ht="15" customHeight="1" x14ac:dyDescent="0.25">
      <c r="A44" s="65" t="s">
        <v>2</v>
      </c>
      <c r="B44" s="66" t="s">
        <v>93</v>
      </c>
      <c r="C44" s="65" t="s">
        <v>31</v>
      </c>
      <c r="D44" s="27">
        <v>2.2999999999999998</v>
      </c>
      <c r="E44" s="27">
        <v>0.4</v>
      </c>
      <c r="F44" s="27">
        <v>14</v>
      </c>
      <c r="G44" s="27">
        <v>10.5</v>
      </c>
      <c r="H44" s="27">
        <v>12.5</v>
      </c>
      <c r="I44" s="27">
        <v>0.3</v>
      </c>
      <c r="J44" s="27">
        <v>0.5</v>
      </c>
      <c r="K44" s="27">
        <v>63.6</v>
      </c>
    </row>
    <row r="45" spans="1:11" x14ac:dyDescent="0.25">
      <c r="A45" s="65"/>
      <c r="B45" s="66"/>
      <c r="C45" s="65"/>
      <c r="D45" s="27">
        <v>3.2</v>
      </c>
      <c r="E45" s="27">
        <v>0.4</v>
      </c>
      <c r="F45" s="27">
        <v>19</v>
      </c>
      <c r="G45" s="27">
        <v>7.1</v>
      </c>
      <c r="H45" s="27">
        <v>4.7</v>
      </c>
      <c r="I45" s="27">
        <v>0.5</v>
      </c>
      <c r="J45" s="27">
        <v>0.2</v>
      </c>
      <c r="K45" s="27">
        <v>68.7</v>
      </c>
    </row>
    <row r="46" spans="1:11" s="57" customFormat="1" ht="14.25" x14ac:dyDescent="0.2">
      <c r="A46" s="33"/>
      <c r="B46" s="35"/>
      <c r="C46" s="33">
        <v>840</v>
      </c>
      <c r="D46" s="33">
        <f t="shared" ref="D46:K46" si="4">SUM(D39:D45)</f>
        <v>30.900000000000002</v>
      </c>
      <c r="E46" s="33">
        <f t="shared" si="4"/>
        <v>57.4</v>
      </c>
      <c r="F46" s="33">
        <f t="shared" si="4"/>
        <v>126.9</v>
      </c>
      <c r="G46" s="33">
        <f t="shared" si="4"/>
        <v>113.99999999999999</v>
      </c>
      <c r="H46" s="33">
        <f t="shared" si="4"/>
        <v>111.8</v>
      </c>
      <c r="I46" s="33">
        <f t="shared" si="4"/>
        <v>7.9999999999999991</v>
      </c>
      <c r="J46" s="33">
        <f t="shared" si="4"/>
        <v>21.000000000000004</v>
      </c>
      <c r="K46" s="33">
        <f t="shared" si="4"/>
        <v>1133</v>
      </c>
    </row>
    <row r="47" spans="1:11" s="58" customFormat="1" ht="14.25" x14ac:dyDescent="0.2">
      <c r="A47" s="36"/>
      <c r="B47" s="37"/>
      <c r="C47" s="36">
        <f>C37+C46</f>
        <v>1485</v>
      </c>
      <c r="D47" s="36">
        <f t="shared" ref="D47:K47" si="5">D37+D46</f>
        <v>55.6</v>
      </c>
      <c r="E47" s="36">
        <f t="shared" si="5"/>
        <v>84.2</v>
      </c>
      <c r="F47" s="36">
        <f t="shared" si="5"/>
        <v>266.70000000000005</v>
      </c>
      <c r="G47" s="36">
        <f t="shared" si="5"/>
        <v>421.3</v>
      </c>
      <c r="H47" s="36">
        <f t="shared" si="5"/>
        <v>157.79999999999998</v>
      </c>
      <c r="I47" s="36">
        <f t="shared" si="5"/>
        <v>9.6</v>
      </c>
      <c r="J47" s="36">
        <f t="shared" si="5"/>
        <v>24.200000000000003</v>
      </c>
      <c r="K47" s="36">
        <f t="shared" si="5"/>
        <v>2013.3</v>
      </c>
    </row>
    <row r="48" spans="1:11" x14ac:dyDescent="0.25">
      <c r="A48" s="6"/>
      <c r="B48" s="4" t="s">
        <v>48</v>
      </c>
      <c r="C48" s="6"/>
      <c r="D48" s="11"/>
      <c r="E48" s="11"/>
      <c r="F48" s="11"/>
      <c r="G48" s="11"/>
      <c r="H48" s="11"/>
      <c r="I48" s="11"/>
      <c r="J48" s="11"/>
      <c r="K48" s="11"/>
    </row>
    <row r="49" spans="1:12" x14ac:dyDescent="0.25">
      <c r="A49" s="6"/>
      <c r="B49" s="6" t="s">
        <v>0</v>
      </c>
      <c r="C49" s="6"/>
      <c r="D49" s="11"/>
      <c r="E49" s="11"/>
      <c r="F49" s="11"/>
      <c r="G49" s="11"/>
      <c r="H49" s="11"/>
      <c r="I49" s="11"/>
      <c r="J49" s="11"/>
      <c r="K49" s="11"/>
    </row>
    <row r="50" spans="1:12" x14ac:dyDescent="0.25">
      <c r="A50" s="27" t="s">
        <v>50</v>
      </c>
      <c r="B50" s="28" t="s">
        <v>51</v>
      </c>
      <c r="C50" s="27">
        <v>100</v>
      </c>
      <c r="D50" s="27">
        <v>14</v>
      </c>
      <c r="E50" s="27">
        <v>8.9</v>
      </c>
      <c r="F50" s="27">
        <v>12.8</v>
      </c>
      <c r="G50" s="27">
        <v>55.8</v>
      </c>
      <c r="H50" s="27">
        <v>23.8</v>
      </c>
      <c r="I50" s="27">
        <v>0.6</v>
      </c>
      <c r="J50" s="27">
        <v>0.7</v>
      </c>
      <c r="K50" s="27">
        <v>188</v>
      </c>
    </row>
    <row r="51" spans="1:12" x14ac:dyDescent="0.25">
      <c r="A51" s="27" t="s">
        <v>12</v>
      </c>
      <c r="B51" s="28" t="s">
        <v>13</v>
      </c>
      <c r="C51" s="27">
        <v>150</v>
      </c>
      <c r="D51" s="27">
        <v>3.2</v>
      </c>
      <c r="E51" s="27">
        <v>6.8</v>
      </c>
      <c r="F51" s="27">
        <v>21.9</v>
      </c>
      <c r="G51" s="27">
        <v>27</v>
      </c>
      <c r="H51" s="27">
        <v>20</v>
      </c>
      <c r="I51" s="27">
        <v>0.8</v>
      </c>
      <c r="J51" s="27">
        <v>3.8</v>
      </c>
      <c r="K51" s="27">
        <v>163.5</v>
      </c>
    </row>
    <row r="52" spans="1:12" x14ac:dyDescent="0.25">
      <c r="A52" s="59" t="s">
        <v>85</v>
      </c>
      <c r="B52" s="60" t="s">
        <v>86</v>
      </c>
      <c r="C52" s="59">
        <v>200</v>
      </c>
      <c r="D52" s="59">
        <v>0.3</v>
      </c>
      <c r="E52" s="59">
        <v>0</v>
      </c>
      <c r="F52" s="59">
        <v>15</v>
      </c>
      <c r="G52" s="59">
        <v>12</v>
      </c>
      <c r="H52" s="59">
        <v>6</v>
      </c>
      <c r="I52" s="59">
        <v>0.8</v>
      </c>
      <c r="J52" s="59">
        <v>0.1</v>
      </c>
      <c r="K52" s="59">
        <v>57.9</v>
      </c>
    </row>
    <row r="53" spans="1:12" ht="14.25" customHeight="1" x14ac:dyDescent="0.25">
      <c r="A53" s="65" t="s">
        <v>2</v>
      </c>
      <c r="B53" s="66" t="s">
        <v>93</v>
      </c>
      <c r="C53" s="65" t="s">
        <v>23</v>
      </c>
      <c r="D53" s="27">
        <v>1.6</v>
      </c>
      <c r="E53" s="27">
        <v>0.2</v>
      </c>
      <c r="F53" s="27">
        <v>9.3000000000000007</v>
      </c>
      <c r="G53" s="27">
        <v>7</v>
      </c>
      <c r="H53" s="27">
        <v>8.3000000000000007</v>
      </c>
      <c r="I53" s="27">
        <v>0.2</v>
      </c>
      <c r="J53" s="27">
        <v>0.3</v>
      </c>
      <c r="K53" s="27">
        <v>42.4</v>
      </c>
    </row>
    <row r="54" spans="1:12" x14ac:dyDescent="0.25">
      <c r="A54" s="65"/>
      <c r="B54" s="66"/>
      <c r="C54" s="65"/>
      <c r="D54" s="27">
        <v>2.2000000000000002</v>
      </c>
      <c r="E54" s="27">
        <v>0.3</v>
      </c>
      <c r="F54" s="27">
        <v>12.6</v>
      </c>
      <c r="G54" s="27">
        <v>4.7</v>
      </c>
      <c r="H54" s="27">
        <v>3.1</v>
      </c>
      <c r="I54" s="27">
        <v>0.3</v>
      </c>
      <c r="J54" s="27">
        <v>0.1</v>
      </c>
      <c r="K54" s="27">
        <v>45.8</v>
      </c>
    </row>
    <row r="55" spans="1:12" s="57" customFormat="1" ht="14.25" x14ac:dyDescent="0.2">
      <c r="A55" s="33"/>
      <c r="B55" s="35"/>
      <c r="C55" s="33">
        <v>490</v>
      </c>
      <c r="D55" s="33">
        <v>26.2</v>
      </c>
      <c r="E55" s="33">
        <v>93.3</v>
      </c>
      <c r="F55" s="33">
        <v>77.2</v>
      </c>
      <c r="G55" s="33">
        <v>143.30000000000001</v>
      </c>
      <c r="H55" s="33">
        <v>60.4</v>
      </c>
      <c r="I55" s="33">
        <v>2.9</v>
      </c>
      <c r="J55" s="33">
        <v>24.9</v>
      </c>
      <c r="K55" s="33">
        <v>648.70000000000005</v>
      </c>
    </row>
    <row r="56" spans="1:12" x14ac:dyDescent="0.25">
      <c r="A56" s="27"/>
      <c r="B56" s="6" t="s">
        <v>1</v>
      </c>
      <c r="C56" s="27"/>
      <c r="D56" s="27"/>
      <c r="E56" s="27"/>
      <c r="F56" s="27"/>
      <c r="G56" s="27"/>
      <c r="H56" s="27"/>
      <c r="I56" s="27"/>
      <c r="J56" s="27"/>
      <c r="K56" s="27"/>
    </row>
    <row r="57" spans="1:12" x14ac:dyDescent="0.25">
      <c r="A57" s="38" t="s">
        <v>91</v>
      </c>
      <c r="B57" s="39" t="s">
        <v>20</v>
      </c>
      <c r="C57" s="40" t="s">
        <v>121</v>
      </c>
      <c r="D57" s="40">
        <v>3.4</v>
      </c>
      <c r="E57" s="40">
        <v>11.3</v>
      </c>
      <c r="F57" s="40">
        <v>19.2</v>
      </c>
      <c r="G57" s="40">
        <v>10.9</v>
      </c>
      <c r="H57" s="40">
        <v>4.7</v>
      </c>
      <c r="I57" s="40">
        <v>0.5</v>
      </c>
      <c r="J57" s="40">
        <v>0</v>
      </c>
      <c r="K57" s="40">
        <v>167.7</v>
      </c>
      <c r="L57" s="1" t="s">
        <v>120</v>
      </c>
    </row>
    <row r="58" spans="1:12" ht="45" x14ac:dyDescent="0.25">
      <c r="A58" s="12" t="s">
        <v>10</v>
      </c>
      <c r="B58" s="13" t="s">
        <v>52</v>
      </c>
      <c r="C58" s="12" t="s">
        <v>53</v>
      </c>
      <c r="D58" s="12">
        <v>5.3</v>
      </c>
      <c r="E58" s="12">
        <v>7.8</v>
      </c>
      <c r="F58" s="27">
        <v>13.4</v>
      </c>
      <c r="G58" s="27">
        <v>46.9</v>
      </c>
      <c r="H58" s="27">
        <v>28.9</v>
      </c>
      <c r="I58" s="27">
        <v>1.6</v>
      </c>
      <c r="J58" s="27">
        <v>7.4</v>
      </c>
      <c r="K58" s="27">
        <v>144.69999999999999</v>
      </c>
    </row>
    <row r="59" spans="1:12" ht="30" x14ac:dyDescent="0.25">
      <c r="A59" s="12" t="s">
        <v>54</v>
      </c>
      <c r="B59" s="13" t="s">
        <v>55</v>
      </c>
      <c r="C59" s="12" t="s">
        <v>36</v>
      </c>
      <c r="D59" s="12">
        <v>4.5999999999999996</v>
      </c>
      <c r="E59" s="12">
        <v>6</v>
      </c>
      <c r="F59" s="12">
        <v>26.7</v>
      </c>
      <c r="G59" s="12">
        <v>28.2</v>
      </c>
      <c r="H59" s="12">
        <v>32.4</v>
      </c>
      <c r="I59" s="12">
        <v>1.1000000000000001</v>
      </c>
      <c r="J59" s="12">
        <v>1.4</v>
      </c>
      <c r="K59" s="12">
        <v>181</v>
      </c>
    </row>
    <row r="60" spans="1:12" x14ac:dyDescent="0.25">
      <c r="A60" s="27" t="s">
        <v>5</v>
      </c>
      <c r="B60" s="28" t="s">
        <v>56</v>
      </c>
      <c r="C60" s="27">
        <v>75</v>
      </c>
      <c r="D60" s="27">
        <v>9.3000000000000007</v>
      </c>
      <c r="E60" s="27">
        <v>7.2</v>
      </c>
      <c r="F60" s="27">
        <v>26.4</v>
      </c>
      <c r="G60" s="27">
        <v>18.8</v>
      </c>
      <c r="H60" s="27">
        <v>24.8</v>
      </c>
      <c r="I60" s="27">
        <v>1.5</v>
      </c>
      <c r="J60" s="27">
        <v>0</v>
      </c>
      <c r="K60" s="27">
        <v>184.5</v>
      </c>
    </row>
    <row r="61" spans="1:12" x14ac:dyDescent="0.25">
      <c r="A61" s="27" t="s">
        <v>5</v>
      </c>
      <c r="B61" s="28" t="s">
        <v>98</v>
      </c>
      <c r="C61" s="27">
        <v>200</v>
      </c>
      <c r="D61" s="27">
        <v>0</v>
      </c>
      <c r="E61" s="27">
        <v>0</v>
      </c>
      <c r="F61" s="27">
        <v>24</v>
      </c>
      <c r="G61" s="27">
        <v>16.100000000000001</v>
      </c>
      <c r="H61" s="27">
        <v>0.9</v>
      </c>
      <c r="I61" s="27">
        <v>0.1</v>
      </c>
      <c r="J61" s="27">
        <v>20.100000000000001</v>
      </c>
      <c r="K61" s="27">
        <v>95</v>
      </c>
    </row>
    <row r="62" spans="1:12" ht="15" customHeight="1" x14ac:dyDescent="0.25">
      <c r="A62" s="65" t="s">
        <v>2</v>
      </c>
      <c r="B62" s="66" t="s">
        <v>93</v>
      </c>
      <c r="C62" s="65" t="s">
        <v>31</v>
      </c>
      <c r="D62" s="27">
        <v>2.2999999999999998</v>
      </c>
      <c r="E62" s="27">
        <v>0.4</v>
      </c>
      <c r="F62" s="27">
        <v>14</v>
      </c>
      <c r="G62" s="27">
        <v>10.5</v>
      </c>
      <c r="H62" s="27">
        <v>12.5</v>
      </c>
      <c r="I62" s="27">
        <v>0.3</v>
      </c>
      <c r="J62" s="27">
        <v>0.5</v>
      </c>
      <c r="K62" s="27">
        <v>63.6</v>
      </c>
    </row>
    <row r="63" spans="1:12" x14ac:dyDescent="0.25">
      <c r="A63" s="65"/>
      <c r="B63" s="66"/>
      <c r="C63" s="65"/>
      <c r="D63" s="27">
        <v>3.2</v>
      </c>
      <c r="E63" s="27">
        <v>0.4</v>
      </c>
      <c r="F63" s="27">
        <v>19</v>
      </c>
      <c r="G63" s="27">
        <v>7.1</v>
      </c>
      <c r="H63" s="27">
        <v>4.7</v>
      </c>
      <c r="I63" s="27">
        <v>0.5</v>
      </c>
      <c r="J63" s="27">
        <v>0.2</v>
      </c>
      <c r="K63" s="27">
        <v>68.7</v>
      </c>
    </row>
    <row r="64" spans="1:12" s="57" customFormat="1" ht="14.25" x14ac:dyDescent="0.2">
      <c r="A64" s="33"/>
      <c r="B64" s="35"/>
      <c r="C64" s="33">
        <v>855</v>
      </c>
      <c r="D64" s="33">
        <f t="shared" ref="D64:K64" si="6">D57+D58+D59+D60+D61+D62+D63</f>
        <v>28.1</v>
      </c>
      <c r="E64" s="33">
        <f t="shared" si="6"/>
        <v>33.1</v>
      </c>
      <c r="F64" s="33">
        <f t="shared" si="6"/>
        <v>142.69999999999999</v>
      </c>
      <c r="G64" s="33">
        <f t="shared" si="6"/>
        <v>138.5</v>
      </c>
      <c r="H64" s="33">
        <f t="shared" si="6"/>
        <v>108.9</v>
      </c>
      <c r="I64" s="33">
        <f t="shared" si="6"/>
        <v>5.6</v>
      </c>
      <c r="J64" s="33">
        <f t="shared" si="6"/>
        <v>29.6</v>
      </c>
      <c r="K64" s="33">
        <f t="shared" si="6"/>
        <v>905.2</v>
      </c>
    </row>
    <row r="65" spans="1:11" s="58" customFormat="1" ht="14.25" x14ac:dyDescent="0.2">
      <c r="A65" s="36"/>
      <c r="B65" s="37"/>
      <c r="C65" s="36">
        <f t="shared" ref="C65:K65" si="7">C55+C64</f>
        <v>1345</v>
      </c>
      <c r="D65" s="36">
        <f t="shared" si="7"/>
        <v>54.3</v>
      </c>
      <c r="E65" s="36">
        <f t="shared" si="7"/>
        <v>126.4</v>
      </c>
      <c r="F65" s="36">
        <f t="shared" si="7"/>
        <v>219.89999999999998</v>
      </c>
      <c r="G65" s="36">
        <f t="shared" si="7"/>
        <v>281.8</v>
      </c>
      <c r="H65" s="36">
        <f t="shared" si="7"/>
        <v>169.3</v>
      </c>
      <c r="I65" s="36">
        <f t="shared" si="7"/>
        <v>8.5</v>
      </c>
      <c r="J65" s="36">
        <f t="shared" si="7"/>
        <v>54.5</v>
      </c>
      <c r="K65" s="36">
        <f t="shared" si="7"/>
        <v>1553.9</v>
      </c>
    </row>
    <row r="66" spans="1:11" x14ac:dyDescent="0.25">
      <c r="A66" s="6"/>
      <c r="B66" s="4" t="s">
        <v>57</v>
      </c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5">
      <c r="A67" s="6"/>
      <c r="B67" s="6" t="s">
        <v>0</v>
      </c>
      <c r="C67" s="6"/>
      <c r="D67" s="11"/>
      <c r="E67" s="11"/>
      <c r="F67" s="11"/>
      <c r="G67" s="11"/>
      <c r="H67" s="11"/>
      <c r="I67" s="11"/>
      <c r="J67" s="11"/>
      <c r="K67" s="11"/>
    </row>
    <row r="68" spans="1:11" ht="15" customHeight="1" x14ac:dyDescent="0.25">
      <c r="A68" s="7" t="s">
        <v>5</v>
      </c>
      <c r="B68" s="8" t="s">
        <v>117</v>
      </c>
      <c r="C68" s="9">
        <v>60</v>
      </c>
      <c r="D68" s="9">
        <v>0.5</v>
      </c>
      <c r="E68" s="9">
        <v>3.7</v>
      </c>
      <c r="F68" s="9">
        <v>1.4</v>
      </c>
      <c r="G68" s="9">
        <v>21</v>
      </c>
      <c r="H68" s="9">
        <v>7.8</v>
      </c>
      <c r="I68" s="9">
        <v>0.4</v>
      </c>
      <c r="J68" s="9">
        <v>5.3</v>
      </c>
      <c r="K68" s="9">
        <v>72.099999999999994</v>
      </c>
    </row>
    <row r="69" spans="1:11" x14ac:dyDescent="0.25">
      <c r="A69" s="27" t="s">
        <v>58</v>
      </c>
      <c r="B69" s="28" t="s">
        <v>59</v>
      </c>
      <c r="C69" s="27">
        <v>100</v>
      </c>
      <c r="D69" s="27">
        <v>17.100000000000001</v>
      </c>
      <c r="E69" s="27">
        <v>17.2</v>
      </c>
      <c r="F69" s="27">
        <v>0</v>
      </c>
      <c r="G69" s="27">
        <v>23.1</v>
      </c>
      <c r="H69" s="27">
        <v>20</v>
      </c>
      <c r="I69" s="27">
        <v>1.1000000000000001</v>
      </c>
      <c r="J69" s="27">
        <v>0.2</v>
      </c>
      <c r="K69" s="27">
        <v>223</v>
      </c>
    </row>
    <row r="70" spans="1:11" x14ac:dyDescent="0.25">
      <c r="A70" s="27" t="s">
        <v>110</v>
      </c>
      <c r="B70" s="28" t="s">
        <v>60</v>
      </c>
      <c r="C70" s="27">
        <v>150</v>
      </c>
      <c r="D70" s="27">
        <v>3.8</v>
      </c>
      <c r="E70" s="27">
        <v>6.2</v>
      </c>
      <c r="F70" s="27">
        <v>38.6</v>
      </c>
      <c r="G70" s="27">
        <v>14</v>
      </c>
      <c r="H70" s="27">
        <v>13.1</v>
      </c>
      <c r="I70" s="27">
        <v>0.5</v>
      </c>
      <c r="J70" s="27">
        <v>0</v>
      </c>
      <c r="K70" s="27">
        <v>228</v>
      </c>
    </row>
    <row r="71" spans="1:11" x14ac:dyDescent="0.25">
      <c r="A71" s="59" t="s">
        <v>85</v>
      </c>
      <c r="B71" s="60" t="s">
        <v>86</v>
      </c>
      <c r="C71" s="59">
        <v>200</v>
      </c>
      <c r="D71" s="59">
        <v>0.3</v>
      </c>
      <c r="E71" s="59">
        <v>0</v>
      </c>
      <c r="F71" s="59">
        <v>15</v>
      </c>
      <c r="G71" s="59">
        <v>12</v>
      </c>
      <c r="H71" s="59">
        <v>6</v>
      </c>
      <c r="I71" s="59">
        <v>0.8</v>
      </c>
      <c r="J71" s="59">
        <v>0.1</v>
      </c>
      <c r="K71" s="59">
        <v>57.9</v>
      </c>
    </row>
    <row r="72" spans="1:11" ht="15" customHeight="1" x14ac:dyDescent="0.25">
      <c r="A72" s="65" t="s">
        <v>2</v>
      </c>
      <c r="B72" s="66" t="s">
        <v>93</v>
      </c>
      <c r="C72" s="65" t="s">
        <v>23</v>
      </c>
      <c r="D72" s="27">
        <v>1.6</v>
      </c>
      <c r="E72" s="27">
        <v>0.2</v>
      </c>
      <c r="F72" s="27">
        <v>9.3000000000000007</v>
      </c>
      <c r="G72" s="27">
        <v>7</v>
      </c>
      <c r="H72" s="27">
        <v>8.3000000000000007</v>
      </c>
      <c r="I72" s="27">
        <v>0.2</v>
      </c>
      <c r="J72" s="27">
        <v>0.3</v>
      </c>
      <c r="K72" s="27">
        <v>42.4</v>
      </c>
    </row>
    <row r="73" spans="1:11" x14ac:dyDescent="0.25">
      <c r="A73" s="65"/>
      <c r="B73" s="66"/>
      <c r="C73" s="65"/>
      <c r="D73" s="27">
        <v>2.2000000000000002</v>
      </c>
      <c r="E73" s="27">
        <v>0.3</v>
      </c>
      <c r="F73" s="27">
        <v>12.6</v>
      </c>
      <c r="G73" s="27">
        <v>4.7</v>
      </c>
      <c r="H73" s="27">
        <v>3.1</v>
      </c>
      <c r="I73" s="27">
        <v>0.3</v>
      </c>
      <c r="J73" s="27">
        <v>0.1</v>
      </c>
      <c r="K73" s="27">
        <v>45.8</v>
      </c>
    </row>
    <row r="74" spans="1:11" s="57" customFormat="1" ht="14.25" x14ac:dyDescent="0.2">
      <c r="A74" s="33"/>
      <c r="B74" s="35"/>
      <c r="C74" s="33">
        <v>550</v>
      </c>
      <c r="D74" s="33">
        <f t="shared" ref="D74:K74" si="8">SUM(D68:D73)</f>
        <v>25.500000000000004</v>
      </c>
      <c r="E74" s="33">
        <f t="shared" si="8"/>
        <v>27.599999999999998</v>
      </c>
      <c r="F74" s="33">
        <f t="shared" si="8"/>
        <v>76.899999999999991</v>
      </c>
      <c r="G74" s="33">
        <f t="shared" si="8"/>
        <v>81.8</v>
      </c>
      <c r="H74" s="33">
        <f t="shared" si="8"/>
        <v>58.300000000000004</v>
      </c>
      <c r="I74" s="33">
        <f t="shared" si="8"/>
        <v>3.3</v>
      </c>
      <c r="J74" s="33">
        <f t="shared" si="8"/>
        <v>5.9999999999999991</v>
      </c>
      <c r="K74" s="33">
        <f t="shared" si="8"/>
        <v>669.19999999999993</v>
      </c>
    </row>
    <row r="75" spans="1:11" x14ac:dyDescent="0.25">
      <c r="A75" s="27"/>
      <c r="B75" s="6" t="s">
        <v>1</v>
      </c>
      <c r="C75" s="27"/>
      <c r="D75" s="27"/>
      <c r="E75" s="27"/>
      <c r="F75" s="27"/>
      <c r="G75" s="27"/>
      <c r="H75" s="27"/>
      <c r="I75" s="27"/>
      <c r="J75" s="27"/>
      <c r="K75" s="27"/>
    </row>
    <row r="76" spans="1:11" x14ac:dyDescent="0.25">
      <c r="A76" s="9" t="s">
        <v>61</v>
      </c>
      <c r="B76" s="8" t="s">
        <v>62</v>
      </c>
      <c r="C76" s="9">
        <v>60</v>
      </c>
      <c r="D76" s="9">
        <v>0.8</v>
      </c>
      <c r="E76" s="9">
        <v>6.1</v>
      </c>
      <c r="F76" s="9">
        <v>4.0999999999999996</v>
      </c>
      <c r="G76" s="9">
        <v>27.4</v>
      </c>
      <c r="H76" s="9">
        <v>13.7</v>
      </c>
      <c r="I76" s="9">
        <v>0.6</v>
      </c>
      <c r="J76" s="9">
        <v>10.1</v>
      </c>
      <c r="K76" s="9">
        <v>74.400000000000006</v>
      </c>
    </row>
    <row r="77" spans="1:11" ht="45" x14ac:dyDescent="0.25">
      <c r="A77" s="12" t="s">
        <v>63</v>
      </c>
      <c r="B77" s="13" t="s">
        <v>64</v>
      </c>
      <c r="C77" s="12" t="s">
        <v>80</v>
      </c>
      <c r="D77" s="12">
        <v>7.4</v>
      </c>
      <c r="E77" s="12">
        <v>7.3</v>
      </c>
      <c r="F77" s="12">
        <v>33</v>
      </c>
      <c r="G77" s="12">
        <v>1.1000000000000001</v>
      </c>
      <c r="H77" s="12">
        <v>52.8</v>
      </c>
      <c r="I77" s="12">
        <v>20.2</v>
      </c>
      <c r="J77" s="12">
        <v>8.3000000000000007</v>
      </c>
      <c r="K77" s="12">
        <v>232.4</v>
      </c>
    </row>
    <row r="78" spans="1:11" x14ac:dyDescent="0.25">
      <c r="A78" s="27" t="s">
        <v>111</v>
      </c>
      <c r="B78" s="28" t="s">
        <v>65</v>
      </c>
      <c r="C78" s="27">
        <v>100</v>
      </c>
      <c r="D78" s="27">
        <v>19.100000000000001</v>
      </c>
      <c r="E78" s="27">
        <v>13.9</v>
      </c>
      <c r="F78" s="27">
        <v>6.8</v>
      </c>
      <c r="G78" s="27">
        <v>15.7</v>
      </c>
      <c r="H78" s="27">
        <v>9.1999999999999993</v>
      </c>
      <c r="I78" s="27">
        <v>0.5</v>
      </c>
      <c r="J78" s="27">
        <v>0.5</v>
      </c>
      <c r="K78" s="27">
        <v>232</v>
      </c>
    </row>
    <row r="79" spans="1:11" x14ac:dyDescent="0.25">
      <c r="A79" s="49" t="s">
        <v>110</v>
      </c>
      <c r="B79" s="50" t="s">
        <v>9</v>
      </c>
      <c r="C79" s="49">
        <v>150</v>
      </c>
      <c r="D79" s="49">
        <v>8.6999999999999993</v>
      </c>
      <c r="E79" s="49">
        <v>7.8</v>
      </c>
      <c r="F79" s="49">
        <v>42.6</v>
      </c>
      <c r="G79" s="49">
        <v>12</v>
      </c>
      <c r="H79" s="49">
        <v>35.6</v>
      </c>
      <c r="I79" s="49">
        <v>1.7</v>
      </c>
      <c r="J79" s="49">
        <v>0</v>
      </c>
      <c r="K79" s="49">
        <v>279</v>
      </c>
    </row>
    <row r="80" spans="1:11" x14ac:dyDescent="0.25">
      <c r="A80" s="27" t="s">
        <v>14</v>
      </c>
      <c r="B80" s="28" t="s">
        <v>66</v>
      </c>
      <c r="C80" s="27">
        <v>200</v>
      </c>
      <c r="D80" s="27">
        <v>1.2</v>
      </c>
      <c r="E80" s="27">
        <v>0</v>
      </c>
      <c r="F80" s="27">
        <v>31.6</v>
      </c>
      <c r="G80" s="27">
        <v>52.5</v>
      </c>
      <c r="H80" s="27">
        <v>30.5</v>
      </c>
      <c r="I80" s="27">
        <v>1.9</v>
      </c>
      <c r="J80" s="27">
        <v>0.5</v>
      </c>
      <c r="K80" s="27">
        <v>126</v>
      </c>
    </row>
    <row r="81" spans="1:11" ht="15" customHeight="1" x14ac:dyDescent="0.25">
      <c r="A81" s="65" t="s">
        <v>2</v>
      </c>
      <c r="B81" s="66" t="s">
        <v>93</v>
      </c>
      <c r="C81" s="65" t="s">
        <v>31</v>
      </c>
      <c r="D81" s="27">
        <v>2.2999999999999998</v>
      </c>
      <c r="E81" s="27">
        <v>0.4</v>
      </c>
      <c r="F81" s="27">
        <v>14</v>
      </c>
      <c r="G81" s="27">
        <v>10.5</v>
      </c>
      <c r="H81" s="27">
        <v>12.5</v>
      </c>
      <c r="I81" s="27">
        <v>0.3</v>
      </c>
      <c r="J81" s="27">
        <v>0.5</v>
      </c>
      <c r="K81" s="27">
        <v>63.6</v>
      </c>
    </row>
    <row r="82" spans="1:11" x14ac:dyDescent="0.25">
      <c r="A82" s="65"/>
      <c r="B82" s="66"/>
      <c r="C82" s="65"/>
      <c r="D82" s="27">
        <v>3.2</v>
      </c>
      <c r="E82" s="27">
        <v>0.4</v>
      </c>
      <c r="F82" s="27">
        <v>19</v>
      </c>
      <c r="G82" s="27">
        <v>7.1</v>
      </c>
      <c r="H82" s="27">
        <v>4.7</v>
      </c>
      <c r="I82" s="27">
        <v>0.5</v>
      </c>
      <c r="J82" s="27">
        <v>0.2</v>
      </c>
      <c r="K82" s="27">
        <v>68.7</v>
      </c>
    </row>
    <row r="83" spans="1:11" s="57" customFormat="1" ht="14.25" x14ac:dyDescent="0.2">
      <c r="A83" s="33"/>
      <c r="B83" s="35"/>
      <c r="C83" s="33">
        <v>845</v>
      </c>
      <c r="D83" s="33">
        <f t="shared" ref="D83:K83" si="9">SUM(D76:D82)</f>
        <v>42.7</v>
      </c>
      <c r="E83" s="33">
        <f t="shared" si="9"/>
        <v>35.899999999999991</v>
      </c>
      <c r="F83" s="33">
        <f t="shared" si="9"/>
        <v>151.1</v>
      </c>
      <c r="G83" s="33">
        <f t="shared" si="9"/>
        <v>126.3</v>
      </c>
      <c r="H83" s="33">
        <f t="shared" si="9"/>
        <v>159</v>
      </c>
      <c r="I83" s="33">
        <f t="shared" si="9"/>
        <v>25.7</v>
      </c>
      <c r="J83" s="33">
        <f t="shared" si="9"/>
        <v>20.099999999999998</v>
      </c>
      <c r="K83" s="33">
        <f t="shared" si="9"/>
        <v>1076.0999999999999</v>
      </c>
    </row>
    <row r="84" spans="1:11" s="58" customFormat="1" ht="14.25" x14ac:dyDescent="0.2">
      <c r="A84" s="36"/>
      <c r="B84" s="37"/>
      <c r="C84" s="36">
        <f>C74+C83</f>
        <v>1395</v>
      </c>
      <c r="D84" s="36">
        <f t="shared" ref="D84:K84" si="10">D74+D83</f>
        <v>68.2</v>
      </c>
      <c r="E84" s="36">
        <f t="shared" si="10"/>
        <v>63.499999999999986</v>
      </c>
      <c r="F84" s="36">
        <f t="shared" si="10"/>
        <v>228</v>
      </c>
      <c r="G84" s="36">
        <f t="shared" si="10"/>
        <v>208.1</v>
      </c>
      <c r="H84" s="36">
        <f t="shared" si="10"/>
        <v>217.3</v>
      </c>
      <c r="I84" s="36">
        <f t="shared" si="10"/>
        <v>29</v>
      </c>
      <c r="J84" s="36">
        <f t="shared" si="10"/>
        <v>26.099999999999998</v>
      </c>
      <c r="K84" s="36">
        <f t="shared" si="10"/>
        <v>1745.2999999999997</v>
      </c>
    </row>
    <row r="85" spans="1:11" x14ac:dyDescent="0.25">
      <c r="A85" s="6"/>
      <c r="B85" s="4" t="s">
        <v>67</v>
      </c>
      <c r="C85" s="27"/>
      <c r="D85" s="27"/>
      <c r="E85" s="27"/>
      <c r="F85" s="27"/>
      <c r="G85" s="27"/>
      <c r="H85" s="27"/>
      <c r="I85" s="27"/>
      <c r="J85" s="27"/>
      <c r="K85" s="27"/>
    </row>
    <row r="86" spans="1:11" x14ac:dyDescent="0.25">
      <c r="A86" s="27"/>
      <c r="B86" s="6" t="s">
        <v>0</v>
      </c>
      <c r="C86" s="27"/>
      <c r="D86" s="27"/>
      <c r="E86" s="27"/>
      <c r="F86" s="27"/>
      <c r="G86" s="27"/>
      <c r="H86" s="27"/>
      <c r="I86" s="27"/>
      <c r="J86" s="27"/>
      <c r="K86" s="27"/>
    </row>
    <row r="87" spans="1:11" x14ac:dyDescent="0.25">
      <c r="A87" s="49" t="s">
        <v>6</v>
      </c>
      <c r="B87" s="50" t="s">
        <v>7</v>
      </c>
      <c r="C87" s="49" t="s">
        <v>44</v>
      </c>
      <c r="D87" s="49">
        <v>12.4</v>
      </c>
      <c r="E87" s="49">
        <v>34.1</v>
      </c>
      <c r="F87" s="49">
        <v>5.4</v>
      </c>
      <c r="G87" s="49">
        <v>8.3000000000000007</v>
      </c>
      <c r="H87" s="49">
        <v>30.6</v>
      </c>
      <c r="I87" s="49">
        <v>2.2999999999999998</v>
      </c>
      <c r="J87" s="49">
        <v>2</v>
      </c>
      <c r="K87" s="49">
        <v>391.2</v>
      </c>
    </row>
    <row r="88" spans="1:11" x14ac:dyDescent="0.25">
      <c r="A88" s="49" t="s">
        <v>8</v>
      </c>
      <c r="B88" s="50" t="s">
        <v>45</v>
      </c>
      <c r="C88" s="49">
        <v>150</v>
      </c>
      <c r="D88" s="49">
        <v>5.3</v>
      </c>
      <c r="E88" s="49">
        <v>6.2</v>
      </c>
      <c r="F88" s="49">
        <v>35.299999999999997</v>
      </c>
      <c r="G88" s="49">
        <v>12.6</v>
      </c>
      <c r="H88" s="49">
        <v>6.6</v>
      </c>
      <c r="I88" s="49">
        <v>0.6</v>
      </c>
      <c r="J88" s="49">
        <v>0</v>
      </c>
      <c r="K88" s="49">
        <v>221</v>
      </c>
    </row>
    <row r="89" spans="1:11" x14ac:dyDescent="0.25">
      <c r="A89" s="61" t="s">
        <v>85</v>
      </c>
      <c r="B89" s="62" t="s">
        <v>86</v>
      </c>
      <c r="C89" s="61">
        <v>200</v>
      </c>
      <c r="D89" s="61">
        <v>0.3</v>
      </c>
      <c r="E89" s="61">
        <v>0</v>
      </c>
      <c r="F89" s="61">
        <v>15</v>
      </c>
      <c r="G89" s="61">
        <v>12</v>
      </c>
      <c r="H89" s="61">
        <v>6</v>
      </c>
      <c r="I89" s="61">
        <v>0.8</v>
      </c>
      <c r="J89" s="61">
        <v>0.1</v>
      </c>
      <c r="K89" s="61">
        <v>57.9</v>
      </c>
    </row>
    <row r="90" spans="1:11" ht="15" customHeight="1" x14ac:dyDescent="0.25">
      <c r="A90" s="65" t="s">
        <v>2</v>
      </c>
      <c r="B90" s="66" t="s">
        <v>93</v>
      </c>
      <c r="C90" s="65" t="s">
        <v>23</v>
      </c>
      <c r="D90" s="27">
        <v>1.6</v>
      </c>
      <c r="E90" s="27">
        <v>0.2</v>
      </c>
      <c r="F90" s="27">
        <v>9.3000000000000007</v>
      </c>
      <c r="G90" s="27">
        <v>7</v>
      </c>
      <c r="H90" s="27">
        <v>8.3000000000000007</v>
      </c>
      <c r="I90" s="27">
        <v>0.2</v>
      </c>
      <c r="J90" s="27">
        <v>0.3</v>
      </c>
      <c r="K90" s="27">
        <v>42.4</v>
      </c>
    </row>
    <row r="91" spans="1:11" x14ac:dyDescent="0.25">
      <c r="A91" s="65"/>
      <c r="B91" s="66"/>
      <c r="C91" s="65"/>
      <c r="D91" s="27">
        <v>2.2000000000000002</v>
      </c>
      <c r="E91" s="27">
        <v>0.3</v>
      </c>
      <c r="F91" s="27">
        <v>12.6</v>
      </c>
      <c r="G91" s="27">
        <v>4.7</v>
      </c>
      <c r="H91" s="27">
        <v>3.1</v>
      </c>
      <c r="I91" s="27">
        <v>0.3</v>
      </c>
      <c r="J91" s="27">
        <v>0.1</v>
      </c>
      <c r="K91" s="27">
        <v>45.8</v>
      </c>
    </row>
    <row r="92" spans="1:11" s="57" customFormat="1" ht="14.25" x14ac:dyDescent="0.2">
      <c r="A92" s="33"/>
      <c r="B92" s="35"/>
      <c r="C92" s="33">
        <v>490</v>
      </c>
      <c r="D92" s="33">
        <f t="shared" ref="D92:K92" si="11">SUM(D87:D91)</f>
        <v>21.8</v>
      </c>
      <c r="E92" s="33">
        <f t="shared" si="11"/>
        <v>40.800000000000004</v>
      </c>
      <c r="F92" s="33">
        <f t="shared" si="11"/>
        <v>77.599999999999994</v>
      </c>
      <c r="G92" s="33">
        <f t="shared" si="11"/>
        <v>44.6</v>
      </c>
      <c r="H92" s="33">
        <f t="shared" si="11"/>
        <v>54.6</v>
      </c>
      <c r="I92" s="33">
        <f t="shared" si="11"/>
        <v>4.2</v>
      </c>
      <c r="J92" s="33">
        <f t="shared" si="11"/>
        <v>2.5</v>
      </c>
      <c r="K92" s="33">
        <f t="shared" si="11"/>
        <v>758.3</v>
      </c>
    </row>
    <row r="93" spans="1:11" x14ac:dyDescent="0.25">
      <c r="A93" s="27"/>
      <c r="B93" s="6" t="s">
        <v>1</v>
      </c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5">
      <c r="A94" s="9" t="s">
        <v>112</v>
      </c>
      <c r="B94" s="8" t="s">
        <v>118</v>
      </c>
      <c r="C94" s="9">
        <v>60</v>
      </c>
      <c r="D94" s="9">
        <v>0.8</v>
      </c>
      <c r="E94" s="9">
        <v>4.9000000000000004</v>
      </c>
      <c r="F94" s="9">
        <v>5.3</v>
      </c>
      <c r="G94" s="9">
        <v>32.9</v>
      </c>
      <c r="H94" s="9">
        <v>11</v>
      </c>
      <c r="I94" s="9">
        <v>0.7</v>
      </c>
      <c r="J94" s="9">
        <v>23.9</v>
      </c>
      <c r="K94" s="9">
        <v>52.8</v>
      </c>
    </row>
    <row r="95" spans="1:11" ht="45" x14ac:dyDescent="0.25">
      <c r="A95" s="27" t="s">
        <v>68</v>
      </c>
      <c r="B95" s="28" t="s">
        <v>69</v>
      </c>
      <c r="C95" s="27" t="s">
        <v>53</v>
      </c>
      <c r="D95" s="27">
        <v>4.5999999999999996</v>
      </c>
      <c r="E95" s="27">
        <v>6.3</v>
      </c>
      <c r="F95" s="27">
        <v>12.6</v>
      </c>
      <c r="G95" s="27">
        <v>176.4</v>
      </c>
      <c r="H95" s="27">
        <v>52.1</v>
      </c>
      <c r="I95" s="27">
        <v>0.5</v>
      </c>
      <c r="J95" s="27">
        <v>3.1</v>
      </c>
      <c r="K95" s="27">
        <v>123.7</v>
      </c>
    </row>
    <row r="96" spans="1:11" x14ac:dyDescent="0.25">
      <c r="A96" s="27" t="s">
        <v>11</v>
      </c>
      <c r="B96" s="28" t="s">
        <v>70</v>
      </c>
      <c r="C96" s="27">
        <v>100</v>
      </c>
      <c r="D96" s="27">
        <v>10.4</v>
      </c>
      <c r="E96" s="27">
        <v>1.9</v>
      </c>
      <c r="F96" s="27">
        <v>6.8</v>
      </c>
      <c r="G96" s="27">
        <v>55.8</v>
      </c>
      <c r="H96" s="27">
        <v>23.4</v>
      </c>
      <c r="I96" s="27">
        <v>0.6</v>
      </c>
      <c r="J96" s="27">
        <v>0.7</v>
      </c>
      <c r="K96" s="27">
        <v>85.9</v>
      </c>
    </row>
    <row r="97" spans="1:11" x14ac:dyDescent="0.25">
      <c r="A97" s="27" t="s">
        <v>71</v>
      </c>
      <c r="B97" s="13" t="s">
        <v>72</v>
      </c>
      <c r="C97" s="12">
        <v>150</v>
      </c>
      <c r="D97" s="12">
        <v>3.5</v>
      </c>
      <c r="E97" s="12">
        <v>7.7</v>
      </c>
      <c r="F97" s="12">
        <v>16.100000000000001</v>
      </c>
      <c r="G97" s="12">
        <v>85.5</v>
      </c>
      <c r="H97" s="12">
        <v>1.8</v>
      </c>
      <c r="I97" s="12">
        <v>18</v>
      </c>
      <c r="J97" s="12">
        <v>21.5</v>
      </c>
      <c r="K97" s="12">
        <v>145.5</v>
      </c>
    </row>
    <row r="98" spans="1:11" x14ac:dyDescent="0.25">
      <c r="A98" s="51" t="s">
        <v>5</v>
      </c>
      <c r="B98" s="52" t="s">
        <v>96</v>
      </c>
      <c r="C98" s="51">
        <v>200</v>
      </c>
      <c r="D98" s="51">
        <v>0</v>
      </c>
      <c r="E98" s="51">
        <v>0</v>
      </c>
      <c r="F98" s="51">
        <v>19</v>
      </c>
      <c r="G98" s="51">
        <v>0</v>
      </c>
      <c r="H98" s="51">
        <v>0</v>
      </c>
      <c r="I98" s="51">
        <v>0</v>
      </c>
      <c r="J98" s="51">
        <v>20</v>
      </c>
      <c r="K98" s="51">
        <v>80</v>
      </c>
    </row>
    <row r="99" spans="1:11" ht="14.25" customHeight="1" x14ac:dyDescent="0.25">
      <c r="A99" s="65" t="s">
        <v>2</v>
      </c>
      <c r="B99" s="66" t="s">
        <v>93</v>
      </c>
      <c r="C99" s="65" t="s">
        <v>31</v>
      </c>
      <c r="D99" s="27">
        <v>2.2999999999999998</v>
      </c>
      <c r="E99" s="27">
        <v>0.4</v>
      </c>
      <c r="F99" s="27">
        <v>14</v>
      </c>
      <c r="G99" s="27">
        <v>10.5</v>
      </c>
      <c r="H99" s="27">
        <v>12.5</v>
      </c>
      <c r="I99" s="27">
        <v>0.3</v>
      </c>
      <c r="J99" s="27">
        <v>0.5</v>
      </c>
      <c r="K99" s="27">
        <v>63.6</v>
      </c>
    </row>
    <row r="100" spans="1:11" ht="15.75" customHeight="1" x14ac:dyDescent="0.25">
      <c r="A100" s="65"/>
      <c r="B100" s="66"/>
      <c r="C100" s="65"/>
      <c r="D100" s="27">
        <v>3.2</v>
      </c>
      <c r="E100" s="27">
        <v>0.4</v>
      </c>
      <c r="F100" s="27">
        <v>19</v>
      </c>
      <c r="G100" s="27">
        <v>7.1</v>
      </c>
      <c r="H100" s="27">
        <v>4.7</v>
      </c>
      <c r="I100" s="27">
        <v>0.5</v>
      </c>
      <c r="J100" s="27">
        <v>0.2</v>
      </c>
      <c r="K100" s="27">
        <v>68.7</v>
      </c>
    </row>
    <row r="101" spans="1:11" s="57" customFormat="1" ht="14.25" x14ac:dyDescent="0.2">
      <c r="A101" s="33"/>
      <c r="B101" s="35"/>
      <c r="C101" s="33">
        <v>840</v>
      </c>
      <c r="D101" s="33">
        <f t="shared" ref="D101:K101" si="12">SUM(D94:D100)</f>
        <v>24.8</v>
      </c>
      <c r="E101" s="33">
        <f t="shared" si="12"/>
        <v>21.599999999999998</v>
      </c>
      <c r="F101" s="33">
        <f t="shared" si="12"/>
        <v>92.8</v>
      </c>
      <c r="G101" s="33">
        <f t="shared" si="12"/>
        <v>368.20000000000005</v>
      </c>
      <c r="H101" s="33">
        <f t="shared" si="12"/>
        <v>105.5</v>
      </c>
      <c r="I101" s="33">
        <f t="shared" si="12"/>
        <v>20.6</v>
      </c>
      <c r="J101" s="33">
        <f t="shared" si="12"/>
        <v>69.900000000000006</v>
      </c>
      <c r="K101" s="33">
        <f t="shared" si="12"/>
        <v>620.20000000000005</v>
      </c>
    </row>
    <row r="102" spans="1:11" s="58" customFormat="1" ht="14.25" x14ac:dyDescent="0.2">
      <c r="A102" s="36"/>
      <c r="B102" s="37"/>
      <c r="C102" s="36">
        <f>C92+C101</f>
        <v>1330</v>
      </c>
      <c r="D102" s="36">
        <f t="shared" ref="D102:K102" si="13">D92+D101</f>
        <v>46.6</v>
      </c>
      <c r="E102" s="36">
        <f t="shared" si="13"/>
        <v>62.400000000000006</v>
      </c>
      <c r="F102" s="36">
        <f t="shared" si="13"/>
        <v>170.39999999999998</v>
      </c>
      <c r="G102" s="36">
        <f t="shared" si="13"/>
        <v>412.80000000000007</v>
      </c>
      <c r="H102" s="36">
        <f t="shared" si="13"/>
        <v>160.1</v>
      </c>
      <c r="I102" s="36">
        <f t="shared" si="13"/>
        <v>24.8</v>
      </c>
      <c r="J102" s="36">
        <f t="shared" si="13"/>
        <v>72.400000000000006</v>
      </c>
      <c r="K102" s="36">
        <f t="shared" si="13"/>
        <v>1378.5</v>
      </c>
    </row>
    <row r="103" spans="1:11" x14ac:dyDescent="0.25">
      <c r="A103" s="6"/>
      <c r="B103" s="4" t="s">
        <v>73</v>
      </c>
      <c r="C103" s="27"/>
      <c r="D103" s="27"/>
      <c r="E103" s="27"/>
      <c r="F103" s="27"/>
      <c r="G103" s="27"/>
      <c r="H103" s="27"/>
      <c r="I103" s="27"/>
      <c r="J103" s="27"/>
      <c r="K103" s="27"/>
    </row>
    <row r="104" spans="1:11" x14ac:dyDescent="0.25">
      <c r="A104" s="27"/>
      <c r="B104" s="6" t="s">
        <v>0</v>
      </c>
      <c r="C104" s="27"/>
      <c r="D104" s="27"/>
      <c r="E104" s="27"/>
      <c r="F104" s="27"/>
      <c r="G104" s="27"/>
      <c r="H104" s="27"/>
      <c r="I104" s="27"/>
      <c r="J104" s="27"/>
      <c r="K104" s="27"/>
    </row>
    <row r="105" spans="1:11" x14ac:dyDescent="0.25">
      <c r="A105" s="9" t="s">
        <v>5</v>
      </c>
      <c r="B105" s="8" t="s">
        <v>49</v>
      </c>
      <c r="C105" s="9">
        <v>60</v>
      </c>
      <c r="D105" s="9">
        <v>5.0999999999999996</v>
      </c>
      <c r="E105" s="9">
        <v>4.5999999999999996</v>
      </c>
      <c r="F105" s="9">
        <v>0.3</v>
      </c>
      <c r="G105" s="9">
        <v>24.8</v>
      </c>
      <c r="H105" s="9">
        <v>4.8</v>
      </c>
      <c r="I105" s="9">
        <v>1</v>
      </c>
      <c r="J105" s="9">
        <v>0</v>
      </c>
      <c r="K105" s="9">
        <v>63</v>
      </c>
    </row>
    <row r="106" spans="1:11" x14ac:dyDescent="0.25">
      <c r="A106" s="51" t="s">
        <v>6</v>
      </c>
      <c r="B106" s="52" t="s">
        <v>7</v>
      </c>
      <c r="C106" s="51" t="s">
        <v>44</v>
      </c>
      <c r="D106" s="51">
        <v>12.4</v>
      </c>
      <c r="E106" s="51">
        <v>34.1</v>
      </c>
      <c r="F106" s="51">
        <v>5.4</v>
      </c>
      <c r="G106" s="51">
        <v>8.3000000000000007</v>
      </c>
      <c r="H106" s="51">
        <v>30.6</v>
      </c>
      <c r="I106" s="51">
        <v>2.2999999999999998</v>
      </c>
      <c r="J106" s="51">
        <v>2</v>
      </c>
      <c r="K106" s="51">
        <v>391.2</v>
      </c>
    </row>
    <row r="107" spans="1:11" x14ac:dyDescent="0.25">
      <c r="A107" s="51" t="s">
        <v>110</v>
      </c>
      <c r="B107" s="52" t="s">
        <v>9</v>
      </c>
      <c r="C107" s="51">
        <v>150</v>
      </c>
      <c r="D107" s="51">
        <v>8.6999999999999993</v>
      </c>
      <c r="E107" s="51">
        <v>7.8</v>
      </c>
      <c r="F107" s="51">
        <v>42.6</v>
      </c>
      <c r="G107" s="51">
        <v>12</v>
      </c>
      <c r="H107" s="51">
        <v>35.6</v>
      </c>
      <c r="I107" s="51">
        <v>1.7</v>
      </c>
      <c r="J107" s="51">
        <v>0</v>
      </c>
      <c r="K107" s="51">
        <v>279</v>
      </c>
    </row>
    <row r="108" spans="1:11" x14ac:dyDescent="0.25">
      <c r="A108" s="59" t="s">
        <v>85</v>
      </c>
      <c r="B108" s="60" t="s">
        <v>86</v>
      </c>
      <c r="C108" s="59">
        <v>200</v>
      </c>
      <c r="D108" s="59">
        <v>0.3</v>
      </c>
      <c r="E108" s="59">
        <v>0</v>
      </c>
      <c r="F108" s="59">
        <v>15</v>
      </c>
      <c r="G108" s="59">
        <v>12</v>
      </c>
      <c r="H108" s="59">
        <v>6</v>
      </c>
      <c r="I108" s="59">
        <v>0.8</v>
      </c>
      <c r="J108" s="59">
        <v>0.1</v>
      </c>
      <c r="K108" s="59">
        <v>57.9</v>
      </c>
    </row>
    <row r="109" spans="1:11" ht="17.25" customHeight="1" x14ac:dyDescent="0.25">
      <c r="A109" s="65" t="s">
        <v>2</v>
      </c>
      <c r="B109" s="66" t="s">
        <v>93</v>
      </c>
      <c r="C109" s="65" t="s">
        <v>23</v>
      </c>
      <c r="D109" s="27">
        <v>1.6</v>
      </c>
      <c r="E109" s="27">
        <v>0.2</v>
      </c>
      <c r="F109" s="27">
        <v>9.3000000000000007</v>
      </c>
      <c r="G109" s="27">
        <v>7</v>
      </c>
      <c r="H109" s="27">
        <v>8.3000000000000007</v>
      </c>
      <c r="I109" s="27">
        <v>0.2</v>
      </c>
      <c r="J109" s="27">
        <v>0.3</v>
      </c>
      <c r="K109" s="27">
        <v>42.4</v>
      </c>
    </row>
    <row r="110" spans="1:11" x14ac:dyDescent="0.25">
      <c r="A110" s="65"/>
      <c r="B110" s="66"/>
      <c r="C110" s="65"/>
      <c r="D110" s="27">
        <v>2.2000000000000002</v>
      </c>
      <c r="E110" s="27">
        <v>0.3</v>
      </c>
      <c r="F110" s="27">
        <v>12.6</v>
      </c>
      <c r="G110" s="27">
        <v>4.7</v>
      </c>
      <c r="H110" s="27">
        <v>3.1</v>
      </c>
      <c r="I110" s="27">
        <v>0.3</v>
      </c>
      <c r="J110" s="27">
        <v>0.1</v>
      </c>
      <c r="K110" s="27">
        <v>45.8</v>
      </c>
    </row>
    <row r="111" spans="1:11" s="57" customFormat="1" ht="14.25" x14ac:dyDescent="0.2">
      <c r="A111" s="33"/>
      <c r="B111" s="35"/>
      <c r="C111" s="33">
        <v>550</v>
      </c>
      <c r="D111" s="33">
        <f t="shared" ref="D111:K111" si="14">SUM(D105:D110)</f>
        <v>30.3</v>
      </c>
      <c r="E111" s="33">
        <f t="shared" si="14"/>
        <v>47</v>
      </c>
      <c r="F111" s="33">
        <f t="shared" si="14"/>
        <v>85.2</v>
      </c>
      <c r="G111" s="33">
        <f t="shared" si="14"/>
        <v>68.8</v>
      </c>
      <c r="H111" s="33">
        <f t="shared" si="14"/>
        <v>88.399999999999991</v>
      </c>
      <c r="I111" s="33">
        <f t="shared" si="14"/>
        <v>6.3</v>
      </c>
      <c r="J111" s="33">
        <f t="shared" si="14"/>
        <v>2.5</v>
      </c>
      <c r="K111" s="33">
        <f t="shared" si="14"/>
        <v>879.3</v>
      </c>
    </row>
    <row r="112" spans="1:11" x14ac:dyDescent="0.25">
      <c r="A112" s="27"/>
      <c r="B112" s="6" t="s">
        <v>1</v>
      </c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1:11" s="41" customFormat="1" x14ac:dyDescent="0.25">
      <c r="A113" s="38" t="s">
        <v>91</v>
      </c>
      <c r="B113" s="39" t="s">
        <v>20</v>
      </c>
      <c r="C113" s="40" t="s">
        <v>21</v>
      </c>
      <c r="D113" s="40">
        <v>4.5</v>
      </c>
      <c r="E113" s="40">
        <v>15</v>
      </c>
      <c r="F113" s="40">
        <v>25.5</v>
      </c>
      <c r="G113" s="40">
        <v>14.2</v>
      </c>
      <c r="H113" s="40">
        <v>6.3</v>
      </c>
      <c r="I113" s="40">
        <v>0.6</v>
      </c>
      <c r="J113" s="40">
        <v>0</v>
      </c>
      <c r="K113" s="40">
        <v>223.6</v>
      </c>
    </row>
    <row r="114" spans="1:11" ht="45" x14ac:dyDescent="0.25">
      <c r="A114" s="12" t="s">
        <v>74</v>
      </c>
      <c r="B114" s="13" t="s">
        <v>75</v>
      </c>
      <c r="C114" s="12" t="s">
        <v>53</v>
      </c>
      <c r="D114" s="12">
        <v>5.6</v>
      </c>
      <c r="E114" s="12">
        <v>7.5</v>
      </c>
      <c r="F114" s="12">
        <v>8.6</v>
      </c>
      <c r="G114" s="12">
        <v>60.7</v>
      </c>
      <c r="H114" s="12">
        <v>24.6</v>
      </c>
      <c r="I114" s="12">
        <v>1.2</v>
      </c>
      <c r="J114" s="12">
        <v>13.7</v>
      </c>
      <c r="K114" s="12">
        <v>123.7</v>
      </c>
    </row>
    <row r="115" spans="1:11" x14ac:dyDescent="0.25">
      <c r="A115" s="59" t="s">
        <v>22</v>
      </c>
      <c r="B115" s="60" t="s">
        <v>115</v>
      </c>
      <c r="C115" s="59">
        <v>100</v>
      </c>
      <c r="D115" s="59">
        <v>11.1</v>
      </c>
      <c r="E115" s="59">
        <v>38.1</v>
      </c>
      <c r="F115" s="59">
        <v>16</v>
      </c>
      <c r="G115" s="59">
        <v>20</v>
      </c>
      <c r="H115" s="59">
        <v>21.7</v>
      </c>
      <c r="I115" s="59">
        <v>1.5</v>
      </c>
      <c r="J115" s="59">
        <v>0</v>
      </c>
      <c r="K115" s="59">
        <v>453.3</v>
      </c>
    </row>
    <row r="116" spans="1:11" x14ac:dyDescent="0.25">
      <c r="A116" s="51" t="s">
        <v>8</v>
      </c>
      <c r="B116" s="52" t="s">
        <v>45</v>
      </c>
      <c r="C116" s="51">
        <v>150</v>
      </c>
      <c r="D116" s="51">
        <v>5.3</v>
      </c>
      <c r="E116" s="51">
        <v>6.2</v>
      </c>
      <c r="F116" s="51">
        <v>35.299999999999997</v>
      </c>
      <c r="G116" s="51">
        <v>12.6</v>
      </c>
      <c r="H116" s="51">
        <v>6.6</v>
      </c>
      <c r="I116" s="51">
        <v>0.6</v>
      </c>
      <c r="J116" s="51">
        <v>0</v>
      </c>
      <c r="K116" s="51">
        <v>221</v>
      </c>
    </row>
    <row r="117" spans="1:11" ht="30" x14ac:dyDescent="0.25">
      <c r="A117" s="51" t="s">
        <v>46</v>
      </c>
      <c r="B117" s="52" t="s">
        <v>47</v>
      </c>
      <c r="C117" s="51">
        <v>200</v>
      </c>
      <c r="D117" s="51">
        <v>0.1</v>
      </c>
      <c r="E117" s="51">
        <v>0</v>
      </c>
      <c r="F117" s="51">
        <v>26.4</v>
      </c>
      <c r="G117" s="51">
        <v>30</v>
      </c>
      <c r="H117" s="51">
        <v>10</v>
      </c>
      <c r="I117" s="51">
        <v>2.4</v>
      </c>
      <c r="J117" s="51">
        <v>3.6</v>
      </c>
      <c r="K117" s="51">
        <v>102</v>
      </c>
    </row>
    <row r="118" spans="1:11" ht="15" customHeight="1" x14ac:dyDescent="0.25">
      <c r="A118" s="65" t="s">
        <v>2</v>
      </c>
      <c r="B118" s="66" t="s">
        <v>93</v>
      </c>
      <c r="C118" s="65" t="s">
        <v>31</v>
      </c>
      <c r="D118" s="27">
        <v>2.2999999999999998</v>
      </c>
      <c r="E118" s="27">
        <v>0.4</v>
      </c>
      <c r="F118" s="27">
        <v>14</v>
      </c>
      <c r="G118" s="27">
        <v>10.5</v>
      </c>
      <c r="H118" s="27">
        <v>12.5</v>
      </c>
      <c r="I118" s="27">
        <v>0.3</v>
      </c>
      <c r="J118" s="27">
        <v>0.5</v>
      </c>
      <c r="K118" s="27">
        <v>63.6</v>
      </c>
    </row>
    <row r="119" spans="1:11" x14ac:dyDescent="0.25">
      <c r="A119" s="65"/>
      <c r="B119" s="66"/>
      <c r="C119" s="65"/>
      <c r="D119" s="27">
        <v>3.2</v>
      </c>
      <c r="E119" s="27">
        <v>0.4</v>
      </c>
      <c r="F119" s="27">
        <v>19</v>
      </c>
      <c r="G119" s="27">
        <v>7.1</v>
      </c>
      <c r="H119" s="27">
        <v>4.7</v>
      </c>
      <c r="I119" s="27">
        <v>0.5</v>
      </c>
      <c r="J119" s="27">
        <v>0.2</v>
      </c>
      <c r="K119" s="27">
        <v>68.7</v>
      </c>
    </row>
    <row r="120" spans="1:11" s="57" customFormat="1" ht="14.25" x14ac:dyDescent="0.2">
      <c r="A120" s="33"/>
      <c r="B120" s="35"/>
      <c r="C120" s="33">
        <v>840</v>
      </c>
      <c r="D120" s="33">
        <f>SUM(D113:D119)</f>
        <v>32.1</v>
      </c>
      <c r="E120" s="33">
        <f>SUM(E113:E119)</f>
        <v>67.600000000000009</v>
      </c>
      <c r="F120" s="33">
        <f>SUM(F113:F119)</f>
        <v>144.80000000000001</v>
      </c>
      <c r="G120" s="33">
        <v>172.8</v>
      </c>
      <c r="H120" s="33">
        <f>SUM(H113:H119)</f>
        <v>86.4</v>
      </c>
      <c r="I120" s="33">
        <f>SUM(I113:I119)</f>
        <v>7.1</v>
      </c>
      <c r="J120" s="33">
        <f>SUM(J113:J119)</f>
        <v>18</v>
      </c>
      <c r="K120" s="33">
        <f>SUM(K113:K119)</f>
        <v>1255.8999999999999</v>
      </c>
    </row>
    <row r="121" spans="1:11" s="58" customFormat="1" ht="14.25" x14ac:dyDescent="0.2">
      <c r="A121" s="36"/>
      <c r="B121" s="37"/>
      <c r="C121" s="36">
        <f>C111+C120</f>
        <v>1390</v>
      </c>
      <c r="D121" s="36">
        <f t="shared" ref="D121:K121" si="15">D111+D120</f>
        <v>62.400000000000006</v>
      </c>
      <c r="E121" s="36">
        <f t="shared" si="15"/>
        <v>114.60000000000001</v>
      </c>
      <c r="F121" s="36">
        <f t="shared" si="15"/>
        <v>230</v>
      </c>
      <c r="G121" s="36">
        <f t="shared" si="15"/>
        <v>241.60000000000002</v>
      </c>
      <c r="H121" s="36">
        <f t="shared" si="15"/>
        <v>174.8</v>
      </c>
      <c r="I121" s="36">
        <f t="shared" si="15"/>
        <v>13.399999999999999</v>
      </c>
      <c r="J121" s="36">
        <f t="shared" si="15"/>
        <v>20.5</v>
      </c>
      <c r="K121" s="36">
        <f t="shared" si="15"/>
        <v>2135.1999999999998</v>
      </c>
    </row>
    <row r="122" spans="1:11" x14ac:dyDescent="0.25">
      <c r="A122" s="6"/>
      <c r="B122" s="4" t="s">
        <v>76</v>
      </c>
      <c r="C122" s="27"/>
      <c r="D122" s="27"/>
      <c r="E122" s="27"/>
      <c r="F122" s="27"/>
      <c r="G122" s="27"/>
      <c r="H122" s="27"/>
      <c r="I122" s="27"/>
      <c r="J122" s="27"/>
      <c r="K122" s="27"/>
    </row>
    <row r="123" spans="1:11" x14ac:dyDescent="0.25">
      <c r="A123" s="27"/>
      <c r="B123" s="6" t="s">
        <v>0</v>
      </c>
      <c r="C123" s="27"/>
      <c r="D123" s="27"/>
      <c r="E123" s="27"/>
      <c r="F123" s="27"/>
      <c r="G123" s="27"/>
      <c r="H123" s="27"/>
      <c r="I123" s="27"/>
      <c r="J123" s="27"/>
      <c r="K123" s="27"/>
    </row>
    <row r="124" spans="1:11" ht="30" x14ac:dyDescent="0.25">
      <c r="A124" s="9" t="s">
        <v>2</v>
      </c>
      <c r="B124" s="8" t="s">
        <v>33</v>
      </c>
      <c r="C124" s="9">
        <v>125</v>
      </c>
      <c r="D124" s="9">
        <v>3.5</v>
      </c>
      <c r="E124" s="9">
        <v>3.1</v>
      </c>
      <c r="F124" s="9">
        <v>16.3</v>
      </c>
      <c r="G124" s="9">
        <v>120</v>
      </c>
      <c r="H124" s="9">
        <v>14</v>
      </c>
      <c r="I124" s="9">
        <v>0.1</v>
      </c>
      <c r="J124" s="9">
        <v>1.3</v>
      </c>
      <c r="K124" s="9">
        <v>107.1</v>
      </c>
    </row>
    <row r="125" spans="1:11" ht="30" x14ac:dyDescent="0.25">
      <c r="A125" s="12" t="s">
        <v>54</v>
      </c>
      <c r="B125" s="13" t="s">
        <v>77</v>
      </c>
      <c r="C125" s="12" t="s">
        <v>36</v>
      </c>
      <c r="D125" s="12">
        <v>2.2000000000000002</v>
      </c>
      <c r="E125" s="12">
        <v>4.9000000000000004</v>
      </c>
      <c r="F125" s="12">
        <v>22.1</v>
      </c>
      <c r="G125" s="12">
        <v>122.3</v>
      </c>
      <c r="H125" s="12">
        <v>32.1</v>
      </c>
      <c r="I125" s="12">
        <v>0.5</v>
      </c>
      <c r="J125" s="12">
        <v>0.6</v>
      </c>
      <c r="K125" s="12">
        <v>143</v>
      </c>
    </row>
    <row r="126" spans="1:11" x14ac:dyDescent="0.25">
      <c r="A126" s="59" t="s">
        <v>5</v>
      </c>
      <c r="B126" s="60" t="s">
        <v>56</v>
      </c>
      <c r="C126" s="59">
        <v>75</v>
      </c>
      <c r="D126" s="59">
        <v>9.3000000000000007</v>
      </c>
      <c r="E126" s="59">
        <v>7.2</v>
      </c>
      <c r="F126" s="59">
        <v>26.4</v>
      </c>
      <c r="G126" s="59">
        <v>18.8</v>
      </c>
      <c r="H126" s="59">
        <v>24.8</v>
      </c>
      <c r="I126" s="59">
        <v>1.5</v>
      </c>
      <c r="J126" s="59">
        <v>0</v>
      </c>
      <c r="K126" s="59">
        <v>184.5</v>
      </c>
    </row>
    <row r="127" spans="1:11" x14ac:dyDescent="0.25">
      <c r="A127" s="59" t="s">
        <v>85</v>
      </c>
      <c r="B127" s="60" t="s">
        <v>86</v>
      </c>
      <c r="C127" s="59">
        <v>200</v>
      </c>
      <c r="D127" s="59">
        <v>0.3</v>
      </c>
      <c r="E127" s="59">
        <v>0</v>
      </c>
      <c r="F127" s="59">
        <v>15</v>
      </c>
      <c r="G127" s="59">
        <v>12</v>
      </c>
      <c r="H127" s="59">
        <v>6</v>
      </c>
      <c r="I127" s="59">
        <v>0.8</v>
      </c>
      <c r="J127" s="59">
        <v>0.1</v>
      </c>
      <c r="K127" s="59">
        <v>57.9</v>
      </c>
    </row>
    <row r="128" spans="1:11" ht="15" customHeight="1" x14ac:dyDescent="0.25">
      <c r="A128" s="65" t="s">
        <v>2</v>
      </c>
      <c r="B128" s="66" t="s">
        <v>93</v>
      </c>
      <c r="C128" s="65" t="s">
        <v>23</v>
      </c>
      <c r="D128" s="27">
        <v>1.6</v>
      </c>
      <c r="E128" s="27">
        <v>0.2</v>
      </c>
      <c r="F128" s="27">
        <v>9.3000000000000007</v>
      </c>
      <c r="G128" s="27">
        <v>7</v>
      </c>
      <c r="H128" s="27">
        <v>8.3000000000000007</v>
      </c>
      <c r="I128" s="27">
        <v>0.2</v>
      </c>
      <c r="J128" s="27">
        <v>0.3</v>
      </c>
      <c r="K128" s="27">
        <v>42.4</v>
      </c>
    </row>
    <row r="129" spans="1:11" x14ac:dyDescent="0.25">
      <c r="A129" s="65"/>
      <c r="B129" s="66"/>
      <c r="C129" s="65"/>
      <c r="D129" s="27">
        <v>2.2000000000000002</v>
      </c>
      <c r="E129" s="27">
        <v>0.3</v>
      </c>
      <c r="F129" s="27">
        <v>12.6</v>
      </c>
      <c r="G129" s="27">
        <v>4.7</v>
      </c>
      <c r="H129" s="27">
        <v>3.1</v>
      </c>
      <c r="I129" s="27">
        <v>0.3</v>
      </c>
      <c r="J129" s="27">
        <v>0.1</v>
      </c>
      <c r="K129" s="27">
        <v>45.8</v>
      </c>
    </row>
    <row r="130" spans="1:11" s="57" customFormat="1" ht="14.25" x14ac:dyDescent="0.2">
      <c r="A130" s="33"/>
      <c r="B130" s="35"/>
      <c r="C130" s="33">
        <v>645</v>
      </c>
      <c r="D130" s="33">
        <f t="shared" ref="D130:K130" si="16">SUM(D124:D129)</f>
        <v>19.100000000000001</v>
      </c>
      <c r="E130" s="33">
        <f t="shared" si="16"/>
        <v>15.7</v>
      </c>
      <c r="F130" s="33">
        <f t="shared" si="16"/>
        <v>101.7</v>
      </c>
      <c r="G130" s="33">
        <f t="shared" si="16"/>
        <v>284.8</v>
      </c>
      <c r="H130" s="33">
        <f t="shared" si="16"/>
        <v>88.3</v>
      </c>
      <c r="I130" s="33">
        <f t="shared" si="16"/>
        <v>3.4000000000000004</v>
      </c>
      <c r="J130" s="33">
        <f t="shared" si="16"/>
        <v>2.4</v>
      </c>
      <c r="K130" s="33">
        <f t="shared" si="16"/>
        <v>580.69999999999993</v>
      </c>
    </row>
    <row r="131" spans="1:11" x14ac:dyDescent="0.25">
      <c r="A131" s="27"/>
      <c r="B131" s="6" t="s">
        <v>1</v>
      </c>
      <c r="C131" s="27"/>
      <c r="D131" s="27"/>
      <c r="E131" s="27"/>
      <c r="F131" s="27"/>
      <c r="G131" s="27"/>
      <c r="H131" s="27"/>
      <c r="I131" s="27"/>
      <c r="J131" s="27"/>
      <c r="K131" s="27"/>
    </row>
    <row r="132" spans="1:11" ht="15" customHeight="1" x14ac:dyDescent="0.25">
      <c r="A132" s="7" t="s">
        <v>5</v>
      </c>
      <c r="B132" s="8" t="s">
        <v>117</v>
      </c>
      <c r="C132" s="9">
        <v>60</v>
      </c>
      <c r="D132" s="9">
        <v>0.5</v>
      </c>
      <c r="E132" s="9">
        <v>3.7</v>
      </c>
      <c r="F132" s="9">
        <v>1.4</v>
      </c>
      <c r="G132" s="9">
        <v>21</v>
      </c>
      <c r="H132" s="9">
        <v>7.8</v>
      </c>
      <c r="I132" s="9">
        <v>0.4</v>
      </c>
      <c r="J132" s="9">
        <v>5.3</v>
      </c>
      <c r="K132" s="9">
        <v>72.099999999999994</v>
      </c>
    </row>
    <row r="133" spans="1:11" ht="45" x14ac:dyDescent="0.25">
      <c r="A133" s="12" t="s">
        <v>10</v>
      </c>
      <c r="B133" s="13" t="s">
        <v>52</v>
      </c>
      <c r="C133" s="12" t="s">
        <v>53</v>
      </c>
      <c r="D133" s="12">
        <v>5.3</v>
      </c>
      <c r="E133" s="12">
        <v>7.8</v>
      </c>
      <c r="F133" s="27">
        <v>13.4</v>
      </c>
      <c r="G133" s="27">
        <v>46.9</v>
      </c>
      <c r="H133" s="27">
        <v>28.9</v>
      </c>
      <c r="I133" s="27">
        <v>1.6</v>
      </c>
      <c r="J133" s="27">
        <v>7.4</v>
      </c>
      <c r="K133" s="27">
        <v>144.69999999999999</v>
      </c>
    </row>
    <row r="134" spans="1:11" x14ac:dyDescent="0.25">
      <c r="A134" s="51" t="s">
        <v>11</v>
      </c>
      <c r="B134" s="52" t="s">
        <v>70</v>
      </c>
      <c r="C134" s="51">
        <v>100</v>
      </c>
      <c r="D134" s="51">
        <v>10.4</v>
      </c>
      <c r="E134" s="51">
        <v>1.9</v>
      </c>
      <c r="F134" s="51">
        <v>6.8</v>
      </c>
      <c r="G134" s="51">
        <v>55.8</v>
      </c>
      <c r="H134" s="51">
        <v>23.4</v>
      </c>
      <c r="I134" s="51">
        <v>0.6</v>
      </c>
      <c r="J134" s="51">
        <v>0.7</v>
      </c>
      <c r="K134" s="51">
        <v>85.9</v>
      </c>
    </row>
    <row r="135" spans="1:11" x14ac:dyDescent="0.25">
      <c r="A135" s="51" t="s">
        <v>12</v>
      </c>
      <c r="B135" s="52" t="s">
        <v>13</v>
      </c>
      <c r="C135" s="51">
        <v>150</v>
      </c>
      <c r="D135" s="51">
        <v>3.2</v>
      </c>
      <c r="E135" s="51">
        <v>6.8</v>
      </c>
      <c r="F135" s="51">
        <v>21.9</v>
      </c>
      <c r="G135" s="51">
        <v>27</v>
      </c>
      <c r="H135" s="51">
        <v>20</v>
      </c>
      <c r="I135" s="51">
        <v>0.8</v>
      </c>
      <c r="J135" s="51">
        <v>3.8</v>
      </c>
      <c r="K135" s="51">
        <v>163.5</v>
      </c>
    </row>
    <row r="136" spans="1:11" ht="30" x14ac:dyDescent="0.25">
      <c r="A136" s="51" t="s">
        <v>14</v>
      </c>
      <c r="B136" s="52" t="s">
        <v>30</v>
      </c>
      <c r="C136" s="51">
        <v>200</v>
      </c>
      <c r="D136" s="51">
        <v>0.6</v>
      </c>
      <c r="E136" s="51">
        <v>0</v>
      </c>
      <c r="F136" s="51">
        <v>31.4</v>
      </c>
      <c r="G136" s="51">
        <v>19.899999999999999</v>
      </c>
      <c r="H136" s="51">
        <v>7.8</v>
      </c>
      <c r="I136" s="51">
        <v>0.4</v>
      </c>
      <c r="J136" s="51">
        <v>0.5</v>
      </c>
      <c r="K136" s="51">
        <v>124</v>
      </c>
    </row>
    <row r="137" spans="1:11" ht="15" customHeight="1" x14ac:dyDescent="0.25">
      <c r="A137" s="65" t="s">
        <v>2</v>
      </c>
      <c r="B137" s="66" t="s">
        <v>93</v>
      </c>
      <c r="C137" s="65" t="s">
        <v>31</v>
      </c>
      <c r="D137" s="27">
        <v>2.2999999999999998</v>
      </c>
      <c r="E137" s="27">
        <v>0.4</v>
      </c>
      <c r="F137" s="27">
        <v>14</v>
      </c>
      <c r="G137" s="27">
        <v>10.5</v>
      </c>
      <c r="H137" s="27">
        <v>12.5</v>
      </c>
      <c r="I137" s="27">
        <v>0.3</v>
      </c>
      <c r="J137" s="27">
        <v>0.5</v>
      </c>
      <c r="K137" s="27">
        <v>63.6</v>
      </c>
    </row>
    <row r="138" spans="1:11" x14ac:dyDescent="0.25">
      <c r="A138" s="65"/>
      <c r="B138" s="66"/>
      <c r="C138" s="65"/>
      <c r="D138" s="27">
        <v>3.2</v>
      </c>
      <c r="E138" s="27">
        <v>0.4</v>
      </c>
      <c r="F138" s="27">
        <v>19</v>
      </c>
      <c r="G138" s="27">
        <v>7.1</v>
      </c>
      <c r="H138" s="27">
        <v>4.7</v>
      </c>
      <c r="I138" s="27">
        <v>0.5</v>
      </c>
      <c r="J138" s="27">
        <v>0.2</v>
      </c>
      <c r="K138" s="27">
        <v>68.7</v>
      </c>
    </row>
    <row r="139" spans="1:11" s="57" customFormat="1" ht="14.25" x14ac:dyDescent="0.2">
      <c r="A139" s="33"/>
      <c r="B139" s="35"/>
      <c r="C139" s="33">
        <v>840</v>
      </c>
      <c r="D139" s="33">
        <f t="shared" ref="D139:K139" si="17">SUM(D132:D138)</f>
        <v>25.5</v>
      </c>
      <c r="E139" s="33">
        <f t="shared" si="17"/>
        <v>20.999999999999996</v>
      </c>
      <c r="F139" s="33">
        <f t="shared" si="17"/>
        <v>107.9</v>
      </c>
      <c r="G139" s="33">
        <f t="shared" si="17"/>
        <v>188.2</v>
      </c>
      <c r="H139" s="33">
        <f t="shared" si="17"/>
        <v>105.1</v>
      </c>
      <c r="I139" s="33">
        <f t="shared" si="17"/>
        <v>4.6000000000000005</v>
      </c>
      <c r="J139" s="33">
        <f t="shared" si="17"/>
        <v>18.399999999999999</v>
      </c>
      <c r="K139" s="33">
        <f t="shared" si="17"/>
        <v>722.50000000000011</v>
      </c>
    </row>
    <row r="140" spans="1:11" s="58" customFormat="1" ht="14.25" x14ac:dyDescent="0.2">
      <c r="A140" s="36"/>
      <c r="B140" s="37"/>
      <c r="C140" s="36">
        <f>C130+C139</f>
        <v>1485</v>
      </c>
      <c r="D140" s="36">
        <f t="shared" ref="D140:K140" si="18">D130+D139</f>
        <v>44.6</v>
      </c>
      <c r="E140" s="36">
        <f t="shared" si="18"/>
        <v>36.699999999999996</v>
      </c>
      <c r="F140" s="36">
        <f t="shared" si="18"/>
        <v>209.60000000000002</v>
      </c>
      <c r="G140" s="36">
        <f t="shared" si="18"/>
        <v>473</v>
      </c>
      <c r="H140" s="36">
        <f t="shared" si="18"/>
        <v>193.39999999999998</v>
      </c>
      <c r="I140" s="36">
        <f t="shared" si="18"/>
        <v>8</v>
      </c>
      <c r="J140" s="36">
        <f t="shared" si="18"/>
        <v>20.799999999999997</v>
      </c>
      <c r="K140" s="36">
        <f t="shared" si="18"/>
        <v>1303.2</v>
      </c>
    </row>
    <row r="141" spans="1:11" x14ac:dyDescent="0.25">
      <c r="A141" s="6"/>
      <c r="B141" s="4" t="s">
        <v>78</v>
      </c>
      <c r="C141" s="27"/>
      <c r="D141" s="6"/>
      <c r="E141" s="6"/>
      <c r="F141" s="6"/>
      <c r="G141" s="6"/>
      <c r="H141" s="6"/>
      <c r="I141" s="6"/>
      <c r="J141" s="6"/>
      <c r="K141" s="6"/>
    </row>
    <row r="142" spans="1:11" x14ac:dyDescent="0.25">
      <c r="A142" s="27"/>
      <c r="B142" s="6" t="s">
        <v>0</v>
      </c>
      <c r="C142" s="27"/>
      <c r="D142" s="27"/>
      <c r="E142" s="27"/>
      <c r="F142" s="27"/>
      <c r="G142" s="27"/>
      <c r="H142" s="27"/>
      <c r="I142" s="27"/>
      <c r="J142" s="27"/>
      <c r="K142" s="27"/>
    </row>
    <row r="143" spans="1:11" x14ac:dyDescent="0.25">
      <c r="A143" s="51" t="s">
        <v>27</v>
      </c>
      <c r="B143" s="52" t="s">
        <v>28</v>
      </c>
      <c r="C143" s="51" t="s">
        <v>29</v>
      </c>
      <c r="D143" s="51">
        <v>29.9</v>
      </c>
      <c r="E143" s="51">
        <v>49.9</v>
      </c>
      <c r="F143" s="51">
        <v>42.5</v>
      </c>
      <c r="G143" s="51">
        <v>44.8</v>
      </c>
      <c r="H143" s="51">
        <v>30</v>
      </c>
      <c r="I143" s="51">
        <v>6.3</v>
      </c>
      <c r="J143" s="51">
        <v>2.8</v>
      </c>
      <c r="K143" s="51">
        <v>744.9</v>
      </c>
    </row>
    <row r="144" spans="1:11" x14ac:dyDescent="0.25">
      <c r="A144" s="51" t="s">
        <v>39</v>
      </c>
      <c r="B144" s="52" t="s">
        <v>40</v>
      </c>
      <c r="C144" s="51">
        <v>200</v>
      </c>
      <c r="D144" s="51">
        <v>2.4</v>
      </c>
      <c r="E144" s="51">
        <v>1.6</v>
      </c>
      <c r="F144" s="51">
        <v>27.5</v>
      </c>
      <c r="G144" s="51">
        <v>36</v>
      </c>
      <c r="H144" s="51">
        <v>0</v>
      </c>
      <c r="I144" s="51">
        <v>0</v>
      </c>
      <c r="J144" s="51">
        <v>0.2</v>
      </c>
      <c r="K144" s="51">
        <v>134</v>
      </c>
    </row>
    <row r="145" spans="1:11" ht="15" customHeight="1" x14ac:dyDescent="0.25">
      <c r="A145" s="65" t="s">
        <v>2</v>
      </c>
      <c r="B145" s="66" t="s">
        <v>93</v>
      </c>
      <c r="C145" s="65" t="s">
        <v>23</v>
      </c>
      <c r="D145" s="27">
        <v>1.6</v>
      </c>
      <c r="E145" s="27">
        <v>0.2</v>
      </c>
      <c r="F145" s="27">
        <v>9.3000000000000007</v>
      </c>
      <c r="G145" s="27">
        <v>7</v>
      </c>
      <c r="H145" s="27">
        <v>8.3000000000000007</v>
      </c>
      <c r="I145" s="27">
        <v>0.2</v>
      </c>
      <c r="J145" s="27">
        <v>0.3</v>
      </c>
      <c r="K145" s="27">
        <v>42.4</v>
      </c>
    </row>
    <row r="146" spans="1:11" x14ac:dyDescent="0.25">
      <c r="A146" s="65"/>
      <c r="B146" s="66"/>
      <c r="C146" s="65"/>
      <c r="D146" s="27">
        <v>2.2000000000000002</v>
      </c>
      <c r="E146" s="27">
        <v>0.3</v>
      </c>
      <c r="F146" s="27">
        <v>12.6</v>
      </c>
      <c r="G146" s="27">
        <v>4.7</v>
      </c>
      <c r="H146" s="27">
        <v>3.1</v>
      </c>
      <c r="I146" s="27">
        <v>0.3</v>
      </c>
      <c r="J146" s="27">
        <v>0.1</v>
      </c>
      <c r="K146" s="27">
        <v>45.8</v>
      </c>
    </row>
    <row r="147" spans="1:11" s="57" customFormat="1" ht="14.25" x14ac:dyDescent="0.2">
      <c r="A147" s="33"/>
      <c r="B147" s="35"/>
      <c r="C147" s="33">
        <v>500</v>
      </c>
      <c r="D147" s="33">
        <f t="shared" ref="D147:K147" si="19">SUM(D143:D146)</f>
        <v>36.1</v>
      </c>
      <c r="E147" s="33">
        <f t="shared" si="19"/>
        <v>52</v>
      </c>
      <c r="F147" s="33">
        <f t="shared" si="19"/>
        <v>91.899999999999991</v>
      </c>
      <c r="G147" s="33">
        <f t="shared" si="19"/>
        <v>92.5</v>
      </c>
      <c r="H147" s="33">
        <f t="shared" si="19"/>
        <v>41.4</v>
      </c>
      <c r="I147" s="33">
        <f t="shared" si="19"/>
        <v>6.8</v>
      </c>
      <c r="J147" s="33">
        <f t="shared" si="19"/>
        <v>3.4</v>
      </c>
      <c r="K147" s="33">
        <f t="shared" si="19"/>
        <v>967.09999999999991</v>
      </c>
    </row>
    <row r="148" spans="1:11" x14ac:dyDescent="0.25">
      <c r="A148" s="27"/>
      <c r="B148" s="6" t="s">
        <v>1</v>
      </c>
      <c r="C148" s="27"/>
      <c r="D148" s="27"/>
      <c r="E148" s="27"/>
      <c r="F148" s="27"/>
      <c r="G148" s="27"/>
      <c r="H148" s="27"/>
      <c r="I148" s="27"/>
      <c r="J148" s="27"/>
      <c r="K148" s="27"/>
    </row>
    <row r="149" spans="1:11" x14ac:dyDescent="0.25">
      <c r="A149" s="9" t="s">
        <v>112</v>
      </c>
      <c r="B149" s="8" t="s">
        <v>118</v>
      </c>
      <c r="C149" s="9">
        <v>60</v>
      </c>
      <c r="D149" s="9">
        <v>0.8</v>
      </c>
      <c r="E149" s="9">
        <v>4.9000000000000004</v>
      </c>
      <c r="F149" s="9">
        <v>5.3</v>
      </c>
      <c r="G149" s="9">
        <v>32.9</v>
      </c>
      <c r="H149" s="9">
        <v>11</v>
      </c>
      <c r="I149" s="9">
        <v>0.7</v>
      </c>
      <c r="J149" s="9">
        <v>23.9</v>
      </c>
      <c r="K149" s="9">
        <v>52.8</v>
      </c>
    </row>
    <row r="150" spans="1:11" ht="45" x14ac:dyDescent="0.25">
      <c r="A150" s="12" t="s">
        <v>63</v>
      </c>
      <c r="B150" s="13" t="s">
        <v>79</v>
      </c>
      <c r="C150" s="12" t="s">
        <v>80</v>
      </c>
      <c r="D150" s="12">
        <v>8.9</v>
      </c>
      <c r="E150" s="12">
        <v>7</v>
      </c>
      <c r="F150" s="12">
        <v>33</v>
      </c>
      <c r="G150" s="12">
        <v>1.4</v>
      </c>
      <c r="H150" s="12">
        <v>53.2</v>
      </c>
      <c r="I150" s="12">
        <v>19.5</v>
      </c>
      <c r="J150" s="12">
        <v>8.3000000000000007</v>
      </c>
      <c r="K150" s="12">
        <v>235.7</v>
      </c>
    </row>
    <row r="151" spans="1:11" ht="30" x14ac:dyDescent="0.25">
      <c r="A151" s="53" t="s">
        <v>34</v>
      </c>
      <c r="B151" s="54" t="s">
        <v>35</v>
      </c>
      <c r="C151" s="53" t="s">
        <v>36</v>
      </c>
      <c r="D151" s="53">
        <v>7.2</v>
      </c>
      <c r="E151" s="53">
        <v>8.8000000000000007</v>
      </c>
      <c r="F151" s="53">
        <v>44.6</v>
      </c>
      <c r="G151" s="53">
        <v>97.1</v>
      </c>
      <c r="H151" s="53">
        <v>19.8</v>
      </c>
      <c r="I151" s="53">
        <v>0.8</v>
      </c>
      <c r="J151" s="53">
        <v>1.3</v>
      </c>
      <c r="K151" s="53">
        <v>287</v>
      </c>
    </row>
    <row r="152" spans="1:11" x14ac:dyDescent="0.25">
      <c r="A152" s="59" t="s">
        <v>37</v>
      </c>
      <c r="B152" s="60" t="s">
        <v>38</v>
      </c>
      <c r="C152" s="59">
        <v>75</v>
      </c>
      <c r="D152" s="59">
        <v>7.8</v>
      </c>
      <c r="E152" s="59">
        <v>12.8</v>
      </c>
      <c r="F152" s="59">
        <v>29.5</v>
      </c>
      <c r="G152" s="59">
        <v>42.5</v>
      </c>
      <c r="H152" s="59">
        <v>0.8</v>
      </c>
      <c r="I152" s="59">
        <v>0.2</v>
      </c>
      <c r="J152" s="59">
        <v>0</v>
      </c>
      <c r="K152" s="59">
        <v>264</v>
      </c>
    </row>
    <row r="153" spans="1:11" x14ac:dyDescent="0.25">
      <c r="A153" s="27" t="s">
        <v>81</v>
      </c>
      <c r="B153" s="28" t="s">
        <v>82</v>
      </c>
      <c r="C153" s="27">
        <v>200</v>
      </c>
      <c r="D153" s="27">
        <v>4.9000000000000004</v>
      </c>
      <c r="E153" s="27">
        <v>5</v>
      </c>
      <c r="F153" s="27">
        <v>32.5</v>
      </c>
      <c r="G153" s="27">
        <v>48</v>
      </c>
      <c r="H153" s="27">
        <v>13</v>
      </c>
      <c r="I153" s="27">
        <v>0.6</v>
      </c>
      <c r="J153" s="27">
        <v>1.3</v>
      </c>
      <c r="K153" s="27">
        <v>190</v>
      </c>
    </row>
    <row r="154" spans="1:11" ht="15" customHeight="1" x14ac:dyDescent="0.25">
      <c r="A154" s="65" t="s">
        <v>2</v>
      </c>
      <c r="B154" s="66" t="s">
        <v>93</v>
      </c>
      <c r="C154" s="65" t="s">
        <v>31</v>
      </c>
      <c r="D154" s="27">
        <v>2.2999999999999998</v>
      </c>
      <c r="E154" s="27">
        <v>0.4</v>
      </c>
      <c r="F154" s="27">
        <v>14</v>
      </c>
      <c r="G154" s="27">
        <v>10.5</v>
      </c>
      <c r="H154" s="27">
        <v>12.5</v>
      </c>
      <c r="I154" s="27">
        <v>0.3</v>
      </c>
      <c r="J154" s="27">
        <v>0.5</v>
      </c>
      <c r="K154" s="27">
        <v>63.6</v>
      </c>
    </row>
    <row r="155" spans="1:11" x14ac:dyDescent="0.25">
      <c r="A155" s="65"/>
      <c r="B155" s="66"/>
      <c r="C155" s="65"/>
      <c r="D155" s="27">
        <v>3.2</v>
      </c>
      <c r="E155" s="27">
        <v>0.4</v>
      </c>
      <c r="F155" s="27">
        <v>19</v>
      </c>
      <c r="G155" s="27">
        <v>7.1</v>
      </c>
      <c r="H155" s="27">
        <v>4.7</v>
      </c>
      <c r="I155" s="27">
        <v>0.5</v>
      </c>
      <c r="J155" s="27">
        <v>0.2</v>
      </c>
      <c r="K155" s="27">
        <v>68.7</v>
      </c>
    </row>
    <row r="156" spans="1:11" s="57" customFormat="1" ht="14.25" x14ac:dyDescent="0.2">
      <c r="A156" s="33"/>
      <c r="B156" s="35"/>
      <c r="C156" s="33">
        <v>875</v>
      </c>
      <c r="D156" s="33">
        <f t="shared" ref="D156:K156" si="20">SUM(D149:D155)</f>
        <v>35.1</v>
      </c>
      <c r="E156" s="33">
        <f t="shared" si="20"/>
        <v>39.299999999999997</v>
      </c>
      <c r="F156" s="33">
        <f t="shared" si="20"/>
        <v>177.9</v>
      </c>
      <c r="G156" s="33">
        <f t="shared" si="20"/>
        <v>239.49999999999997</v>
      </c>
      <c r="H156" s="33">
        <f t="shared" si="20"/>
        <v>115</v>
      </c>
      <c r="I156" s="33">
        <f t="shared" si="20"/>
        <v>22.6</v>
      </c>
      <c r="J156" s="33">
        <f t="shared" si="20"/>
        <v>35.5</v>
      </c>
      <c r="K156" s="33">
        <f t="shared" si="20"/>
        <v>1161.8</v>
      </c>
    </row>
    <row r="157" spans="1:11" s="58" customFormat="1" ht="14.25" x14ac:dyDescent="0.2">
      <c r="A157" s="36"/>
      <c r="B157" s="37"/>
      <c r="C157" s="36">
        <f t="shared" ref="C157:K157" si="21">C147+C156</f>
        <v>1375</v>
      </c>
      <c r="D157" s="36">
        <f t="shared" si="21"/>
        <v>71.2</v>
      </c>
      <c r="E157" s="36">
        <f t="shared" si="21"/>
        <v>91.3</v>
      </c>
      <c r="F157" s="36">
        <f t="shared" si="21"/>
        <v>269.8</v>
      </c>
      <c r="G157" s="36">
        <f t="shared" si="21"/>
        <v>332</v>
      </c>
      <c r="H157" s="36">
        <f t="shared" si="21"/>
        <v>156.4</v>
      </c>
      <c r="I157" s="36">
        <f t="shared" si="21"/>
        <v>29.400000000000002</v>
      </c>
      <c r="J157" s="36">
        <f t="shared" si="21"/>
        <v>38.9</v>
      </c>
      <c r="K157" s="36">
        <f t="shared" si="21"/>
        <v>2128.8999999999996</v>
      </c>
    </row>
    <row r="158" spans="1:11" x14ac:dyDescent="0.25">
      <c r="A158" s="6"/>
      <c r="B158" s="4" t="s">
        <v>83</v>
      </c>
      <c r="C158" s="27"/>
      <c r="D158" s="27"/>
      <c r="E158" s="27"/>
      <c r="F158" s="27"/>
      <c r="G158" s="27"/>
      <c r="H158" s="27"/>
      <c r="I158" s="27"/>
      <c r="J158" s="27"/>
      <c r="K158" s="27"/>
    </row>
    <row r="159" spans="1:11" x14ac:dyDescent="0.25">
      <c r="A159" s="27"/>
      <c r="B159" s="6" t="s">
        <v>0</v>
      </c>
      <c r="C159" s="27"/>
      <c r="D159" s="27"/>
      <c r="E159" s="27"/>
      <c r="F159" s="27"/>
      <c r="G159" s="27"/>
      <c r="H159" s="27"/>
      <c r="I159" s="27"/>
      <c r="J159" s="27"/>
      <c r="K159" s="27"/>
    </row>
    <row r="160" spans="1:11" x14ac:dyDescent="0.25">
      <c r="A160" s="27" t="s">
        <v>113</v>
      </c>
      <c r="B160" s="28" t="s">
        <v>84</v>
      </c>
      <c r="C160" s="27">
        <v>100</v>
      </c>
      <c r="D160" s="27">
        <v>18.600000000000001</v>
      </c>
      <c r="E160" s="27">
        <v>13.5</v>
      </c>
      <c r="F160" s="27">
        <v>18.2</v>
      </c>
      <c r="G160" s="27">
        <v>19.399999999999999</v>
      </c>
      <c r="H160" s="27">
        <v>89.2</v>
      </c>
      <c r="I160" s="27">
        <v>1.8</v>
      </c>
      <c r="J160" s="27">
        <v>1.7</v>
      </c>
      <c r="K160" s="27">
        <v>271</v>
      </c>
    </row>
    <row r="161" spans="1:11" x14ac:dyDescent="0.25">
      <c r="A161" s="55" t="s">
        <v>8</v>
      </c>
      <c r="B161" s="56" t="s">
        <v>45</v>
      </c>
      <c r="C161" s="55">
        <v>150</v>
      </c>
      <c r="D161" s="55">
        <v>5.3</v>
      </c>
      <c r="E161" s="55">
        <v>6.2</v>
      </c>
      <c r="F161" s="55">
        <v>35.299999999999997</v>
      </c>
      <c r="G161" s="55">
        <v>12.6</v>
      </c>
      <c r="H161" s="55">
        <v>6.6</v>
      </c>
      <c r="I161" s="55">
        <v>0.6</v>
      </c>
      <c r="J161" s="55">
        <v>0</v>
      </c>
      <c r="K161" s="55">
        <v>221</v>
      </c>
    </row>
    <row r="162" spans="1:11" ht="14.25" customHeight="1" x14ac:dyDescent="0.25">
      <c r="A162" s="61" t="s">
        <v>5</v>
      </c>
      <c r="B162" s="62" t="s">
        <v>98</v>
      </c>
      <c r="C162" s="61">
        <v>200</v>
      </c>
      <c r="D162" s="61">
        <v>0</v>
      </c>
      <c r="E162" s="61">
        <v>0</v>
      </c>
      <c r="F162" s="61">
        <v>24</v>
      </c>
      <c r="G162" s="61">
        <v>16.100000000000001</v>
      </c>
      <c r="H162" s="61">
        <v>0.9</v>
      </c>
      <c r="I162" s="61">
        <v>0.1</v>
      </c>
      <c r="J162" s="61">
        <v>20.100000000000001</v>
      </c>
      <c r="K162" s="61">
        <v>95</v>
      </c>
    </row>
    <row r="163" spans="1:11" ht="15" customHeight="1" x14ac:dyDescent="0.25">
      <c r="A163" s="65" t="s">
        <v>2</v>
      </c>
      <c r="B163" s="66" t="s">
        <v>93</v>
      </c>
      <c r="C163" s="65" t="s">
        <v>23</v>
      </c>
      <c r="D163" s="27">
        <v>1.6</v>
      </c>
      <c r="E163" s="27">
        <v>0.2</v>
      </c>
      <c r="F163" s="27">
        <v>9.3000000000000007</v>
      </c>
      <c r="G163" s="27">
        <v>7</v>
      </c>
      <c r="H163" s="27">
        <v>8.3000000000000007</v>
      </c>
      <c r="I163" s="27">
        <v>0.2</v>
      </c>
      <c r="J163" s="27">
        <v>0.3</v>
      </c>
      <c r="K163" s="27">
        <v>42.4</v>
      </c>
    </row>
    <row r="164" spans="1:11" x14ac:dyDescent="0.25">
      <c r="A164" s="65"/>
      <c r="B164" s="66"/>
      <c r="C164" s="65"/>
      <c r="D164" s="27">
        <v>2.2000000000000002</v>
      </c>
      <c r="E164" s="27">
        <v>0.3</v>
      </c>
      <c r="F164" s="27">
        <v>12.6</v>
      </c>
      <c r="G164" s="27">
        <v>4.7</v>
      </c>
      <c r="H164" s="27">
        <v>3.1</v>
      </c>
      <c r="I164" s="27">
        <v>0.3</v>
      </c>
      <c r="J164" s="27">
        <v>0.1</v>
      </c>
      <c r="K164" s="27">
        <v>45.8</v>
      </c>
    </row>
    <row r="165" spans="1:11" s="57" customFormat="1" ht="14.25" x14ac:dyDescent="0.2">
      <c r="A165" s="33"/>
      <c r="B165" s="35"/>
      <c r="C165" s="33">
        <v>490</v>
      </c>
      <c r="D165" s="33">
        <f t="shared" ref="D165:K165" si="22">SUM(D160:D164)</f>
        <v>27.700000000000003</v>
      </c>
      <c r="E165" s="33">
        <f t="shared" si="22"/>
        <v>20.2</v>
      </c>
      <c r="F165" s="33">
        <f t="shared" si="22"/>
        <v>99.399999999999991</v>
      </c>
      <c r="G165" s="33">
        <f t="shared" si="22"/>
        <v>59.800000000000004</v>
      </c>
      <c r="H165" s="33">
        <f t="shared" si="22"/>
        <v>108.1</v>
      </c>
      <c r="I165" s="33">
        <f t="shared" si="22"/>
        <v>3</v>
      </c>
      <c r="J165" s="33">
        <f t="shared" si="22"/>
        <v>22.200000000000003</v>
      </c>
      <c r="K165" s="33">
        <f t="shared" si="22"/>
        <v>675.19999999999993</v>
      </c>
    </row>
    <row r="166" spans="1:11" x14ac:dyDescent="0.25">
      <c r="A166" s="27"/>
      <c r="B166" s="6" t="s">
        <v>1</v>
      </c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1:11" ht="45" x14ac:dyDescent="0.25">
      <c r="A167" s="7" t="s">
        <v>95</v>
      </c>
      <c r="B167" s="8" t="s">
        <v>41</v>
      </c>
      <c r="C167" s="9">
        <v>60</v>
      </c>
      <c r="D167" s="9">
        <v>1.2</v>
      </c>
      <c r="E167" s="9">
        <v>9.1999999999999993</v>
      </c>
      <c r="F167" s="9">
        <v>6.4</v>
      </c>
      <c r="G167" s="9">
        <v>9.6</v>
      </c>
      <c r="H167" s="9">
        <v>11</v>
      </c>
      <c r="I167" s="9">
        <v>0.5</v>
      </c>
      <c r="J167" s="9">
        <v>1.9</v>
      </c>
      <c r="K167" s="9">
        <v>112.8</v>
      </c>
    </row>
    <row r="168" spans="1:11" ht="30" x14ac:dyDescent="0.25">
      <c r="A168" s="27" t="s">
        <v>68</v>
      </c>
      <c r="B168" s="28" t="s">
        <v>87</v>
      </c>
      <c r="C168" s="27" t="s">
        <v>53</v>
      </c>
      <c r="D168" s="12">
        <v>2.9</v>
      </c>
      <c r="E168" s="12">
        <v>6.6</v>
      </c>
      <c r="F168" s="12">
        <v>12.6</v>
      </c>
      <c r="G168" s="12">
        <v>176</v>
      </c>
      <c r="H168" s="12">
        <v>52.8</v>
      </c>
      <c r="I168" s="12">
        <v>0.2</v>
      </c>
      <c r="J168" s="12">
        <v>3.1</v>
      </c>
      <c r="K168" s="12">
        <v>120.4</v>
      </c>
    </row>
    <row r="169" spans="1:11" x14ac:dyDescent="0.25">
      <c r="A169" s="55" t="s">
        <v>58</v>
      </c>
      <c r="B169" s="56" t="s">
        <v>59</v>
      </c>
      <c r="C169" s="55">
        <v>100</v>
      </c>
      <c r="D169" s="55">
        <v>17.100000000000001</v>
      </c>
      <c r="E169" s="55">
        <v>17.2</v>
      </c>
      <c r="F169" s="55">
        <v>0</v>
      </c>
      <c r="G169" s="55">
        <v>23.1</v>
      </c>
      <c r="H169" s="55">
        <v>20</v>
      </c>
      <c r="I169" s="55">
        <v>1.1000000000000001</v>
      </c>
      <c r="J169" s="55">
        <v>0.2</v>
      </c>
      <c r="K169" s="55">
        <v>223</v>
      </c>
    </row>
    <row r="170" spans="1:11" x14ac:dyDescent="0.25">
      <c r="A170" s="55" t="s">
        <v>110</v>
      </c>
      <c r="B170" s="56" t="s">
        <v>9</v>
      </c>
      <c r="C170" s="55">
        <v>150</v>
      </c>
      <c r="D170" s="55">
        <v>8.6999999999999993</v>
      </c>
      <c r="E170" s="55">
        <v>7.8</v>
      </c>
      <c r="F170" s="55">
        <v>42.6</v>
      </c>
      <c r="G170" s="55">
        <v>12</v>
      </c>
      <c r="H170" s="55">
        <v>35.6</v>
      </c>
      <c r="I170" s="55">
        <v>1.7</v>
      </c>
      <c r="J170" s="55">
        <v>0</v>
      </c>
      <c r="K170" s="55">
        <v>279</v>
      </c>
    </row>
    <row r="171" spans="1:11" x14ac:dyDescent="0.25">
      <c r="A171" s="55" t="s">
        <v>14</v>
      </c>
      <c r="B171" s="56" t="s">
        <v>66</v>
      </c>
      <c r="C171" s="55">
        <v>200</v>
      </c>
      <c r="D171" s="55">
        <v>1.2</v>
      </c>
      <c r="E171" s="55">
        <v>0</v>
      </c>
      <c r="F171" s="55">
        <v>31.6</v>
      </c>
      <c r="G171" s="55">
        <v>52.5</v>
      </c>
      <c r="H171" s="55">
        <v>30.5</v>
      </c>
      <c r="I171" s="55">
        <v>1.9</v>
      </c>
      <c r="J171" s="55">
        <v>0.5</v>
      </c>
      <c r="K171" s="55">
        <v>126</v>
      </c>
    </row>
    <row r="172" spans="1:11" ht="15" customHeight="1" x14ac:dyDescent="0.25">
      <c r="A172" s="65" t="s">
        <v>2</v>
      </c>
      <c r="B172" s="66" t="s">
        <v>93</v>
      </c>
      <c r="C172" s="65" t="s">
        <v>31</v>
      </c>
      <c r="D172" s="27">
        <v>2.2999999999999998</v>
      </c>
      <c r="E172" s="27">
        <v>0.4</v>
      </c>
      <c r="F172" s="27">
        <v>14</v>
      </c>
      <c r="G172" s="27">
        <v>10.5</v>
      </c>
      <c r="H172" s="27">
        <v>12.5</v>
      </c>
      <c r="I172" s="27">
        <v>0.3</v>
      </c>
      <c r="J172" s="27">
        <v>0.5</v>
      </c>
      <c r="K172" s="27">
        <v>63.6</v>
      </c>
    </row>
    <row r="173" spans="1:11" x14ac:dyDescent="0.25">
      <c r="A173" s="65"/>
      <c r="B173" s="66"/>
      <c r="C173" s="65"/>
      <c r="D173" s="27">
        <v>3.2</v>
      </c>
      <c r="E173" s="27">
        <v>0.4</v>
      </c>
      <c r="F173" s="27">
        <v>19</v>
      </c>
      <c r="G173" s="27">
        <v>7.1</v>
      </c>
      <c r="H173" s="27">
        <v>4.7</v>
      </c>
      <c r="I173" s="27">
        <v>0.5</v>
      </c>
      <c r="J173" s="27">
        <v>0.2</v>
      </c>
      <c r="K173" s="27">
        <v>68.7</v>
      </c>
    </row>
    <row r="174" spans="1:11" s="57" customFormat="1" ht="14.25" x14ac:dyDescent="0.2">
      <c r="A174" s="33"/>
      <c r="B174" s="35"/>
      <c r="C174" s="33">
        <v>840</v>
      </c>
      <c r="D174" s="33">
        <f t="shared" ref="D174:K174" si="23">SUM(D167:D173)</f>
        <v>36.6</v>
      </c>
      <c r="E174" s="33">
        <f t="shared" si="23"/>
        <v>41.599999999999994</v>
      </c>
      <c r="F174" s="33">
        <f t="shared" si="23"/>
        <v>126.2</v>
      </c>
      <c r="G174" s="33">
        <f t="shared" si="23"/>
        <v>290.8</v>
      </c>
      <c r="H174" s="33">
        <f t="shared" si="23"/>
        <v>167.1</v>
      </c>
      <c r="I174" s="33">
        <f t="shared" si="23"/>
        <v>6.2</v>
      </c>
      <c r="J174" s="33">
        <f t="shared" si="23"/>
        <v>6.4</v>
      </c>
      <c r="K174" s="33">
        <f t="shared" si="23"/>
        <v>993.50000000000011</v>
      </c>
    </row>
    <row r="175" spans="1:11" s="58" customFormat="1" ht="14.25" x14ac:dyDescent="0.2">
      <c r="A175" s="36"/>
      <c r="B175" s="37"/>
      <c r="C175" s="36">
        <f>C165+C174</f>
        <v>1330</v>
      </c>
      <c r="D175" s="36">
        <f t="shared" ref="D175:K175" si="24">D165+D174</f>
        <v>64.300000000000011</v>
      </c>
      <c r="E175" s="36">
        <f t="shared" si="24"/>
        <v>61.8</v>
      </c>
      <c r="F175" s="36">
        <f t="shared" si="24"/>
        <v>225.6</v>
      </c>
      <c r="G175" s="36">
        <f t="shared" si="24"/>
        <v>350.6</v>
      </c>
      <c r="H175" s="36">
        <f t="shared" si="24"/>
        <v>275.2</v>
      </c>
      <c r="I175" s="36">
        <f t="shared" si="24"/>
        <v>9.1999999999999993</v>
      </c>
      <c r="J175" s="36">
        <f t="shared" si="24"/>
        <v>28.6</v>
      </c>
      <c r="K175" s="36">
        <f t="shared" si="24"/>
        <v>1668.7</v>
      </c>
    </row>
    <row r="176" spans="1:11" x14ac:dyDescent="0.25">
      <c r="A176" s="6"/>
      <c r="B176" s="4" t="s">
        <v>88</v>
      </c>
      <c r="C176" s="27"/>
      <c r="D176" s="27"/>
      <c r="E176" s="27"/>
      <c r="F176" s="27"/>
      <c r="G176" s="27"/>
      <c r="H176" s="27"/>
      <c r="I176" s="27"/>
      <c r="J176" s="27"/>
      <c r="K176" s="27"/>
    </row>
    <row r="177" spans="1:11" x14ac:dyDescent="0.25">
      <c r="A177" s="27"/>
      <c r="B177" s="6" t="s">
        <v>0</v>
      </c>
      <c r="C177" s="27"/>
      <c r="D177" s="27"/>
      <c r="E177" s="27"/>
      <c r="F177" s="27"/>
      <c r="G177" s="27"/>
      <c r="H177" s="27"/>
      <c r="I177" s="27"/>
      <c r="J177" s="27"/>
      <c r="K177" s="27"/>
    </row>
    <row r="178" spans="1:11" x14ac:dyDescent="0.25">
      <c r="A178" s="55" t="s">
        <v>11</v>
      </c>
      <c r="B178" s="56" t="s">
        <v>70</v>
      </c>
      <c r="C178" s="55">
        <v>100</v>
      </c>
      <c r="D178" s="55">
        <v>10.4</v>
      </c>
      <c r="E178" s="55">
        <v>1.9</v>
      </c>
      <c r="F178" s="55">
        <v>6.8</v>
      </c>
      <c r="G178" s="55">
        <v>55.8</v>
      </c>
      <c r="H178" s="55">
        <v>23.4</v>
      </c>
      <c r="I178" s="55">
        <v>0.6</v>
      </c>
      <c r="J178" s="55">
        <v>0.7</v>
      </c>
      <c r="K178" s="55">
        <v>85.9</v>
      </c>
    </row>
    <row r="179" spans="1:11" x14ac:dyDescent="0.25">
      <c r="A179" s="55" t="s">
        <v>12</v>
      </c>
      <c r="B179" s="56" t="s">
        <v>13</v>
      </c>
      <c r="C179" s="55">
        <v>150</v>
      </c>
      <c r="D179" s="55">
        <v>3.2</v>
      </c>
      <c r="E179" s="55">
        <v>6.8</v>
      </c>
      <c r="F179" s="55">
        <v>21.9</v>
      </c>
      <c r="G179" s="55">
        <v>27</v>
      </c>
      <c r="H179" s="55">
        <v>20</v>
      </c>
      <c r="I179" s="55">
        <v>0.8</v>
      </c>
      <c r="J179" s="55">
        <v>3.8</v>
      </c>
      <c r="K179" s="55">
        <v>163.5</v>
      </c>
    </row>
    <row r="180" spans="1:11" x14ac:dyDescent="0.25">
      <c r="A180" s="59" t="s">
        <v>85</v>
      </c>
      <c r="B180" s="60" t="s">
        <v>86</v>
      </c>
      <c r="C180" s="59">
        <v>200</v>
      </c>
      <c r="D180" s="59">
        <v>0.3</v>
      </c>
      <c r="E180" s="59">
        <v>0</v>
      </c>
      <c r="F180" s="59">
        <v>15</v>
      </c>
      <c r="G180" s="59">
        <v>12</v>
      </c>
      <c r="H180" s="59">
        <v>6</v>
      </c>
      <c r="I180" s="59">
        <v>0.8</v>
      </c>
      <c r="J180" s="59">
        <v>0.1</v>
      </c>
      <c r="K180" s="59">
        <v>57.9</v>
      </c>
    </row>
    <row r="181" spans="1:11" ht="15" customHeight="1" x14ac:dyDescent="0.25">
      <c r="A181" s="65" t="s">
        <v>2</v>
      </c>
      <c r="B181" s="66" t="s">
        <v>93</v>
      </c>
      <c r="C181" s="65" t="s">
        <v>23</v>
      </c>
      <c r="D181" s="27">
        <v>1.6</v>
      </c>
      <c r="E181" s="27">
        <v>0.2</v>
      </c>
      <c r="F181" s="27">
        <v>9.3000000000000007</v>
      </c>
      <c r="G181" s="27">
        <v>7</v>
      </c>
      <c r="H181" s="27">
        <v>8.3000000000000007</v>
      </c>
      <c r="I181" s="27">
        <v>0.2</v>
      </c>
      <c r="J181" s="27">
        <v>0.3</v>
      </c>
      <c r="K181" s="27">
        <v>42.4</v>
      </c>
    </row>
    <row r="182" spans="1:11" x14ac:dyDescent="0.25">
      <c r="A182" s="65"/>
      <c r="B182" s="66"/>
      <c r="C182" s="65"/>
      <c r="D182" s="27">
        <v>2.2000000000000002</v>
      </c>
      <c r="E182" s="27">
        <v>0.3</v>
      </c>
      <c r="F182" s="27">
        <v>12.6</v>
      </c>
      <c r="G182" s="27">
        <v>4.7</v>
      </c>
      <c r="H182" s="27">
        <v>3.1</v>
      </c>
      <c r="I182" s="27">
        <v>0.3</v>
      </c>
      <c r="J182" s="27">
        <v>0.1</v>
      </c>
      <c r="K182" s="27">
        <v>45.8</v>
      </c>
    </row>
    <row r="183" spans="1:11" s="57" customFormat="1" ht="14.25" x14ac:dyDescent="0.2">
      <c r="A183" s="33"/>
      <c r="B183" s="35"/>
      <c r="C183" s="33">
        <v>490</v>
      </c>
      <c r="D183" s="33">
        <f t="shared" ref="D183:K183" si="25">SUM(D178:D182)</f>
        <v>17.700000000000003</v>
      </c>
      <c r="E183" s="33">
        <f t="shared" si="25"/>
        <v>9.1999999999999993</v>
      </c>
      <c r="F183" s="33">
        <f t="shared" si="25"/>
        <v>65.599999999999994</v>
      </c>
      <c r="G183" s="33">
        <f t="shared" si="25"/>
        <v>106.5</v>
      </c>
      <c r="H183" s="33">
        <f t="shared" si="25"/>
        <v>60.800000000000004</v>
      </c>
      <c r="I183" s="33">
        <f t="shared" si="25"/>
        <v>2.7</v>
      </c>
      <c r="J183" s="33">
        <f t="shared" si="25"/>
        <v>4.9999999999999991</v>
      </c>
      <c r="K183" s="33">
        <f t="shared" si="25"/>
        <v>395.5</v>
      </c>
    </row>
    <row r="184" spans="1:11" x14ac:dyDescent="0.25">
      <c r="A184" s="27"/>
      <c r="B184" s="6" t="s">
        <v>1</v>
      </c>
      <c r="C184" s="27"/>
      <c r="D184" s="27"/>
      <c r="E184" s="27"/>
      <c r="F184" s="27"/>
      <c r="G184" s="27"/>
      <c r="H184" s="27"/>
      <c r="I184" s="27"/>
      <c r="J184" s="27"/>
      <c r="K184" s="27"/>
    </row>
    <row r="185" spans="1:11" x14ac:dyDescent="0.25">
      <c r="A185" s="9" t="s">
        <v>5</v>
      </c>
      <c r="B185" s="8" t="s">
        <v>49</v>
      </c>
      <c r="C185" s="9">
        <v>60</v>
      </c>
      <c r="D185" s="9">
        <v>5.0999999999999996</v>
      </c>
      <c r="E185" s="9">
        <v>4.5999999999999996</v>
      </c>
      <c r="F185" s="9">
        <v>0.3</v>
      </c>
      <c r="G185" s="9">
        <v>24.8</v>
      </c>
      <c r="H185" s="9">
        <v>4.8</v>
      </c>
      <c r="I185" s="9">
        <v>1</v>
      </c>
      <c r="J185" s="9">
        <v>0</v>
      </c>
      <c r="K185" s="9">
        <v>63</v>
      </c>
    </row>
    <row r="186" spans="1:11" ht="30" x14ac:dyDescent="0.25">
      <c r="A186" s="12" t="s">
        <v>89</v>
      </c>
      <c r="B186" s="13" t="s">
        <v>97</v>
      </c>
      <c r="C186" s="27" t="s">
        <v>26</v>
      </c>
      <c r="D186" s="27">
        <v>5.9</v>
      </c>
      <c r="E186" s="27">
        <v>6.4</v>
      </c>
      <c r="F186" s="27">
        <v>13.9</v>
      </c>
      <c r="G186" s="27">
        <v>32.700000000000003</v>
      </c>
      <c r="H186" s="27">
        <v>11.6</v>
      </c>
      <c r="I186" s="27">
        <v>1.5</v>
      </c>
      <c r="J186" s="27">
        <v>0.6</v>
      </c>
      <c r="K186" s="27">
        <v>137.69999999999999</v>
      </c>
    </row>
    <row r="187" spans="1:11" x14ac:dyDescent="0.25">
      <c r="A187" s="55" t="s">
        <v>6</v>
      </c>
      <c r="B187" s="56" t="s">
        <v>7</v>
      </c>
      <c r="C187" s="55" t="s">
        <v>44</v>
      </c>
      <c r="D187" s="55">
        <v>12.4</v>
      </c>
      <c r="E187" s="55">
        <v>34.1</v>
      </c>
      <c r="F187" s="55">
        <v>5.4</v>
      </c>
      <c r="G187" s="55">
        <v>8.3000000000000007</v>
      </c>
      <c r="H187" s="55">
        <v>30.6</v>
      </c>
      <c r="I187" s="55">
        <v>2.2999999999999998</v>
      </c>
      <c r="J187" s="55">
        <v>2</v>
      </c>
      <c r="K187" s="55">
        <v>391.2</v>
      </c>
    </row>
    <row r="188" spans="1:11" x14ac:dyDescent="0.25">
      <c r="A188" s="55" t="s">
        <v>110</v>
      </c>
      <c r="B188" s="56" t="s">
        <v>60</v>
      </c>
      <c r="C188" s="55">
        <v>150</v>
      </c>
      <c r="D188" s="55">
        <v>3.8</v>
      </c>
      <c r="E188" s="55">
        <v>6.2</v>
      </c>
      <c r="F188" s="55">
        <v>38.6</v>
      </c>
      <c r="G188" s="55">
        <v>14</v>
      </c>
      <c r="H188" s="55">
        <v>13.1</v>
      </c>
      <c r="I188" s="55">
        <v>0.5</v>
      </c>
      <c r="J188" s="55">
        <v>0</v>
      </c>
      <c r="K188" s="55">
        <v>228</v>
      </c>
    </row>
    <row r="189" spans="1:11" ht="14.25" customHeight="1" x14ac:dyDescent="0.25">
      <c r="A189" s="59" t="s">
        <v>5</v>
      </c>
      <c r="B189" s="60" t="s">
        <v>96</v>
      </c>
      <c r="C189" s="59">
        <v>200</v>
      </c>
      <c r="D189" s="59">
        <v>0</v>
      </c>
      <c r="E189" s="59">
        <v>0</v>
      </c>
      <c r="F189" s="59">
        <v>19</v>
      </c>
      <c r="G189" s="59">
        <v>0</v>
      </c>
      <c r="H189" s="59">
        <v>0</v>
      </c>
      <c r="I189" s="59">
        <v>0</v>
      </c>
      <c r="J189" s="59">
        <v>20</v>
      </c>
      <c r="K189" s="59">
        <v>80</v>
      </c>
    </row>
    <row r="190" spans="1:11" ht="13.5" customHeight="1" x14ac:dyDescent="0.25">
      <c r="A190" s="65" t="s">
        <v>2</v>
      </c>
      <c r="B190" s="66" t="s">
        <v>93</v>
      </c>
      <c r="C190" s="65" t="s">
        <v>31</v>
      </c>
      <c r="D190" s="27">
        <v>2.2999999999999998</v>
      </c>
      <c r="E190" s="27">
        <v>0.4</v>
      </c>
      <c r="F190" s="27">
        <v>14</v>
      </c>
      <c r="G190" s="27">
        <v>10.5</v>
      </c>
      <c r="H190" s="27">
        <v>12.5</v>
      </c>
      <c r="I190" s="27">
        <v>0.3</v>
      </c>
      <c r="J190" s="27">
        <v>0.5</v>
      </c>
      <c r="K190" s="27">
        <v>63.6</v>
      </c>
    </row>
    <row r="191" spans="1:11" x14ac:dyDescent="0.25">
      <c r="A191" s="65"/>
      <c r="B191" s="66"/>
      <c r="C191" s="65"/>
      <c r="D191" s="27">
        <v>3.2</v>
      </c>
      <c r="E191" s="27">
        <v>0.4</v>
      </c>
      <c r="F191" s="27">
        <v>19</v>
      </c>
      <c r="G191" s="27">
        <v>7.1</v>
      </c>
      <c r="H191" s="27">
        <v>4.7</v>
      </c>
      <c r="I191" s="27">
        <v>0.5</v>
      </c>
      <c r="J191" s="27">
        <v>0.2</v>
      </c>
      <c r="K191" s="27">
        <v>68.7</v>
      </c>
    </row>
    <row r="192" spans="1:11" s="57" customFormat="1" ht="14.25" x14ac:dyDescent="0.2">
      <c r="A192" s="33"/>
      <c r="B192" s="35"/>
      <c r="C192" s="33">
        <v>830</v>
      </c>
      <c r="D192" s="33">
        <f t="shared" ref="D192:K192" si="26">SUM(D185:D191)</f>
        <v>32.700000000000003</v>
      </c>
      <c r="E192" s="33">
        <f t="shared" si="26"/>
        <v>52.1</v>
      </c>
      <c r="F192" s="33">
        <f t="shared" si="26"/>
        <v>110.2</v>
      </c>
      <c r="G192" s="33">
        <f t="shared" si="26"/>
        <v>97.399999999999991</v>
      </c>
      <c r="H192" s="33">
        <f t="shared" si="26"/>
        <v>77.3</v>
      </c>
      <c r="I192" s="33">
        <f t="shared" si="26"/>
        <v>6.1</v>
      </c>
      <c r="J192" s="33">
        <f t="shared" si="26"/>
        <v>23.3</v>
      </c>
      <c r="K192" s="33">
        <f t="shared" si="26"/>
        <v>1032.2</v>
      </c>
    </row>
    <row r="193" spans="1:11" s="58" customFormat="1" ht="14.25" x14ac:dyDescent="0.2">
      <c r="A193" s="37"/>
      <c r="B193" s="37"/>
      <c r="C193" s="36">
        <f>C183+C192</f>
        <v>1320</v>
      </c>
      <c r="D193" s="36">
        <f t="shared" ref="D193:K193" si="27">D183+D192</f>
        <v>50.400000000000006</v>
      </c>
      <c r="E193" s="36">
        <f t="shared" si="27"/>
        <v>61.3</v>
      </c>
      <c r="F193" s="36">
        <f t="shared" si="27"/>
        <v>175.8</v>
      </c>
      <c r="G193" s="36">
        <f t="shared" si="27"/>
        <v>203.89999999999998</v>
      </c>
      <c r="H193" s="36">
        <f t="shared" si="27"/>
        <v>138.1</v>
      </c>
      <c r="I193" s="36">
        <f t="shared" si="27"/>
        <v>8.8000000000000007</v>
      </c>
      <c r="J193" s="36">
        <f t="shared" si="27"/>
        <v>28.3</v>
      </c>
      <c r="K193" s="36">
        <f t="shared" si="27"/>
        <v>1427.7</v>
      </c>
    </row>
    <row r="194" spans="1:11" s="58" customFormat="1" ht="14.25" x14ac:dyDescent="0.2">
      <c r="A194" s="37"/>
      <c r="B194" s="37" t="s">
        <v>108</v>
      </c>
      <c r="C194" s="36">
        <f>C28+C47+C65+C84+C102+C121+C140+C157+C175+C193</f>
        <v>13845</v>
      </c>
      <c r="D194" s="36">
        <f t="shared" ref="D194:K194" si="28">D195+D196</f>
        <v>593</v>
      </c>
      <c r="E194" s="36">
        <f t="shared" si="28"/>
        <v>764.39999999999986</v>
      </c>
      <c r="F194" s="36">
        <f t="shared" si="28"/>
        <v>2246.4</v>
      </c>
      <c r="G194" s="36">
        <f t="shared" si="28"/>
        <v>3141.7</v>
      </c>
      <c r="H194" s="36">
        <f t="shared" si="28"/>
        <v>1836.3999999999999</v>
      </c>
      <c r="I194" s="36">
        <f t="shared" si="28"/>
        <v>157.59999999999997</v>
      </c>
      <c r="J194" s="36">
        <f t="shared" si="28"/>
        <v>330.6</v>
      </c>
      <c r="K194" s="36">
        <f t="shared" si="28"/>
        <v>17650.7</v>
      </c>
    </row>
    <row r="195" spans="1:11" s="57" customFormat="1" ht="28.5" x14ac:dyDescent="0.2">
      <c r="A195" s="35"/>
      <c r="B195" s="35" t="s">
        <v>106</v>
      </c>
      <c r="C195" s="33">
        <f t="shared" ref="C195:K195" si="29">C19+C37+C55+C74+C92+C111+C130+C147+C165+C183</f>
        <v>5400</v>
      </c>
      <c r="D195" s="33">
        <f t="shared" si="29"/>
        <v>257.5</v>
      </c>
      <c r="E195" s="33">
        <f t="shared" si="29"/>
        <v>393.99999999999994</v>
      </c>
      <c r="F195" s="33">
        <f t="shared" si="29"/>
        <v>936.30000000000007</v>
      </c>
      <c r="G195" s="33">
        <f t="shared" si="29"/>
        <v>1259.3</v>
      </c>
      <c r="H195" s="33">
        <f t="shared" si="29"/>
        <v>687.3</v>
      </c>
      <c r="I195" s="33">
        <f t="shared" si="29"/>
        <v>39.299999999999997</v>
      </c>
      <c r="J195" s="33">
        <f t="shared" si="29"/>
        <v>72.599999999999994</v>
      </c>
      <c r="K195" s="33">
        <f t="shared" si="29"/>
        <v>7556.3</v>
      </c>
    </row>
    <row r="196" spans="1:11" s="57" customFormat="1" ht="14.25" x14ac:dyDescent="0.2">
      <c r="A196" s="35"/>
      <c r="B196" s="35" t="s">
        <v>107</v>
      </c>
      <c r="C196" s="33">
        <f t="shared" ref="C196:K196" si="30">C27+C46+C64+C83+C101+C120+C139+C156+C174+C192</f>
        <v>8445</v>
      </c>
      <c r="D196" s="33">
        <f t="shared" si="30"/>
        <v>335.5</v>
      </c>
      <c r="E196" s="33">
        <f t="shared" si="30"/>
        <v>370.4</v>
      </c>
      <c r="F196" s="33">
        <f t="shared" si="30"/>
        <v>1310.0999999999999</v>
      </c>
      <c r="G196" s="33">
        <f t="shared" si="30"/>
        <v>1882.4</v>
      </c>
      <c r="H196" s="33">
        <f t="shared" si="30"/>
        <v>1149.0999999999999</v>
      </c>
      <c r="I196" s="33">
        <f t="shared" si="30"/>
        <v>118.29999999999997</v>
      </c>
      <c r="J196" s="33">
        <f t="shared" si="30"/>
        <v>258</v>
      </c>
      <c r="K196" s="33">
        <f t="shared" si="30"/>
        <v>10094.4</v>
      </c>
    </row>
    <row r="197" spans="1:11" s="58" customFormat="1" ht="14.25" x14ac:dyDescent="0.2">
      <c r="A197" s="37"/>
      <c r="B197" s="37" t="s">
        <v>109</v>
      </c>
      <c r="C197" s="36">
        <f t="shared" ref="C197:K197" si="31">C194/10</f>
        <v>1384.5</v>
      </c>
      <c r="D197" s="36">
        <f t="shared" si="31"/>
        <v>59.3</v>
      </c>
      <c r="E197" s="36">
        <f t="shared" si="31"/>
        <v>76.439999999999984</v>
      </c>
      <c r="F197" s="36">
        <f t="shared" si="31"/>
        <v>224.64000000000001</v>
      </c>
      <c r="G197" s="36">
        <f t="shared" si="31"/>
        <v>314.16999999999996</v>
      </c>
      <c r="H197" s="36">
        <f t="shared" si="31"/>
        <v>183.64</v>
      </c>
      <c r="I197" s="36">
        <f t="shared" si="31"/>
        <v>15.759999999999996</v>
      </c>
      <c r="J197" s="36">
        <f t="shared" si="31"/>
        <v>33.06</v>
      </c>
      <c r="K197" s="36">
        <f t="shared" si="31"/>
        <v>1765.0700000000002</v>
      </c>
    </row>
    <row r="198" spans="1:11" ht="15.75" x14ac:dyDescent="0.25">
      <c r="A198" s="44" t="s">
        <v>99</v>
      </c>
      <c r="B198" s="45"/>
      <c r="C198" s="45"/>
      <c r="D198" s="45"/>
      <c r="E198" s="45"/>
      <c r="F198" s="45"/>
      <c r="G198" s="45"/>
      <c r="H198" s="45"/>
    </row>
    <row r="199" spans="1:11" ht="15.75" x14ac:dyDescent="0.25">
      <c r="B199" s="45"/>
      <c r="C199" s="45"/>
      <c r="D199" s="46" t="s">
        <v>100</v>
      </c>
      <c r="E199" s="45"/>
      <c r="F199" s="45"/>
    </row>
  </sheetData>
  <mergeCells count="60">
    <mergeCell ref="A181:A182"/>
    <mergeCell ref="B181:B182"/>
    <mergeCell ref="C181:C182"/>
    <mergeCell ref="A190:A191"/>
    <mergeCell ref="B190:B191"/>
    <mergeCell ref="C190:C191"/>
    <mergeCell ref="A163:A164"/>
    <mergeCell ref="B163:B164"/>
    <mergeCell ref="C163:C164"/>
    <mergeCell ref="A172:A173"/>
    <mergeCell ref="B172:B173"/>
    <mergeCell ref="C172:C173"/>
    <mergeCell ref="A145:A146"/>
    <mergeCell ref="B145:B146"/>
    <mergeCell ref="C145:C146"/>
    <mergeCell ref="A154:A155"/>
    <mergeCell ref="B154:B155"/>
    <mergeCell ref="C154:C155"/>
    <mergeCell ref="A128:A129"/>
    <mergeCell ref="B128:B129"/>
    <mergeCell ref="C128:C129"/>
    <mergeCell ref="A137:A138"/>
    <mergeCell ref="B137:B138"/>
    <mergeCell ref="C137:C138"/>
    <mergeCell ref="A109:A110"/>
    <mergeCell ref="B109:B110"/>
    <mergeCell ref="C109:C110"/>
    <mergeCell ref="A118:A119"/>
    <mergeCell ref="B118:B119"/>
    <mergeCell ref="C118:C119"/>
    <mergeCell ref="A90:A91"/>
    <mergeCell ref="B90:B91"/>
    <mergeCell ref="C90:C91"/>
    <mergeCell ref="A99:A100"/>
    <mergeCell ref="B99:B100"/>
    <mergeCell ref="C99:C100"/>
    <mergeCell ref="A72:A73"/>
    <mergeCell ref="B72:B73"/>
    <mergeCell ref="C72:C73"/>
    <mergeCell ref="A81:A82"/>
    <mergeCell ref="B81:B82"/>
    <mergeCell ref="C81:C82"/>
    <mergeCell ref="A53:A54"/>
    <mergeCell ref="B53:B54"/>
    <mergeCell ref="C53:C54"/>
    <mergeCell ref="A62:A63"/>
    <mergeCell ref="B62:B63"/>
    <mergeCell ref="C62:C63"/>
    <mergeCell ref="A35:A36"/>
    <mergeCell ref="B35:B36"/>
    <mergeCell ref="C35:C36"/>
    <mergeCell ref="A44:A45"/>
    <mergeCell ref="B44:B45"/>
    <mergeCell ref="C44:C45"/>
    <mergeCell ref="A17:A18"/>
    <mergeCell ref="B17:B18"/>
    <mergeCell ref="C17:C18"/>
    <mergeCell ref="A25:A26"/>
    <mergeCell ref="B25:B26"/>
    <mergeCell ref="C25:C26"/>
  </mergeCells>
  <phoneticPr fontId="0" type="noConversion"/>
  <pageMargins left="3.937007874015748E-2" right="3.937007874015748E-2" top="0.39370078740157483" bottom="0.35433070866141736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2025-02-21T10:16:34Z</cp:lastPrinted>
  <dcterms:created xsi:type="dcterms:W3CDTF">2021-09-21T14:56:25Z</dcterms:created>
  <dcterms:modified xsi:type="dcterms:W3CDTF">2025-02-21T10:17:37Z</dcterms:modified>
</cp:coreProperties>
</file>